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activeTab="3"/>
  </bookViews>
  <sheets>
    <sheet name="Programme delivery" sheetId="1" r:id="rId1"/>
    <sheet name="Org capacity" sheetId="2" r:id="rId2"/>
    <sheet name="Finance" sheetId="3" r:id="rId3"/>
    <sheet name="Scoring sheet FSW-MSM-TG" sheetId="4" r:id="rId4"/>
    <sheet name="Scoring sheet-IDU" sheetId="5" state="hidden" r:id="rId5"/>
    <sheet name="Scoring sheet-CC" sheetId="6" state="hidden" r:id="rId6"/>
    <sheet name="Scoring sheet-CC With IDU" sheetId="7" state="hidden" r:id="rId7"/>
  </sheets>
  <calcPr calcId="124519"/>
</workbook>
</file>

<file path=xl/calcChain.xml><?xml version="1.0" encoding="utf-8"?>
<calcChain xmlns="http://schemas.openxmlformats.org/spreadsheetml/2006/main">
  <c r="F6" i="4"/>
  <c r="C17" i="7"/>
  <c r="D16"/>
  <c r="E16" s="1"/>
  <c r="E15"/>
  <c r="D15"/>
  <c r="D17" s="1"/>
  <c r="F7"/>
  <c r="F6"/>
  <c r="C17" i="6"/>
  <c r="D16"/>
  <c r="E16" s="1"/>
  <c r="E15"/>
  <c r="D15"/>
  <c r="D17" s="1"/>
  <c r="F7"/>
  <c r="F6"/>
  <c r="C17" i="5"/>
  <c r="E16"/>
  <c r="D16"/>
  <c r="E15"/>
  <c r="E17" s="1"/>
  <c r="D15"/>
  <c r="D17" s="1"/>
  <c r="F7"/>
  <c r="F6"/>
  <c r="C17" i="4"/>
  <c r="D16"/>
  <c r="E16" s="1"/>
  <c r="D15"/>
  <c r="D17" s="1"/>
  <c r="F11"/>
  <c r="E11"/>
  <c r="F10"/>
  <c r="E10"/>
  <c r="F7"/>
  <c r="G18" i="3"/>
  <c r="D11" i="7" s="1"/>
  <c r="E20" i="2"/>
  <c r="D10" i="7" s="1"/>
  <c r="K52" i="1"/>
  <c r="F16" i="7" s="1"/>
  <c r="G16" s="1"/>
  <c r="K51" i="1"/>
  <c r="F15" i="7" s="1"/>
  <c r="E15" i="4" l="1"/>
  <c r="E17" s="1"/>
  <c r="D10" i="5"/>
  <c r="F10" s="1"/>
  <c r="D10" i="6"/>
  <c r="F10" s="1"/>
  <c r="F17" i="7"/>
  <c r="G15"/>
  <c r="E11"/>
  <c r="F11"/>
  <c r="F10"/>
  <c r="E10"/>
  <c r="E17" i="6"/>
  <c r="H16" i="7"/>
  <c r="E17"/>
  <c r="F16" i="4"/>
  <c r="G16" s="1"/>
  <c r="H16" s="1"/>
  <c r="E10" i="5"/>
  <c r="F16"/>
  <c r="G16" s="1"/>
  <c r="H16" s="1"/>
  <c r="F16" i="6"/>
  <c r="G16" s="1"/>
  <c r="H16" s="1"/>
  <c r="K53" i="1"/>
  <c r="F15" i="4"/>
  <c r="F15" i="5"/>
  <c r="F15" i="6"/>
  <c r="D11" i="5"/>
  <c r="D11" i="6"/>
  <c r="E10" l="1"/>
  <c r="E11"/>
  <c r="F11"/>
  <c r="F17" i="4"/>
  <c r="G15"/>
  <c r="F17" i="5"/>
  <c r="G15"/>
  <c r="F17" i="6"/>
  <c r="G15"/>
  <c r="H15" i="7"/>
  <c r="G17"/>
  <c r="H17" s="1"/>
  <c r="E11" i="5"/>
  <c r="F11"/>
  <c r="H15" l="1"/>
  <c r="G17"/>
  <c r="H17" s="1"/>
  <c r="H15" i="4"/>
  <c r="G17"/>
  <c r="H17" s="1"/>
  <c r="H15" i="6"/>
  <c r="G17"/>
  <c r="H17" s="1"/>
</calcChain>
</file>

<file path=xl/sharedStrings.xml><?xml version="1.0" encoding="utf-8"?>
<sst xmlns="http://schemas.openxmlformats.org/spreadsheetml/2006/main" count="663" uniqueCount="473">
  <si>
    <t>Name of the NGO:</t>
  </si>
  <si>
    <t>District:</t>
  </si>
  <si>
    <t>State:</t>
  </si>
  <si>
    <t>Program Delivery</t>
  </si>
  <si>
    <t>Sl.No.</t>
  </si>
  <si>
    <t>Indicators</t>
  </si>
  <si>
    <t>Typology Applicable</t>
  </si>
  <si>
    <t>Target</t>
  </si>
  <si>
    <t>Achievement</t>
  </si>
  <si>
    <t>Key Questions</t>
  </si>
  <si>
    <t>Methodology to be adopted</t>
  </si>
  <si>
    <t xml:space="preserve">Assessment Scores                                                                                                             </t>
  </si>
  <si>
    <t>Score Resulted</t>
  </si>
  <si>
    <t>Explanation for score</t>
  </si>
  <si>
    <t>1(Poor)</t>
  </si>
  <si>
    <t>2(Average)</t>
  </si>
  <si>
    <t>3(Good)</t>
  </si>
  <si>
    <t>SECTION 1:   BASIC SERVICES</t>
  </si>
  <si>
    <t>OUT REACH</t>
  </si>
  <si>
    <t>Service delivery data of HRG  maintained at outreach level.</t>
  </si>
  <si>
    <t xml:space="preserve">Whether PEs are maintaining  the weekly planning and activity sheet (Format B/B_1) as per NACO's guideline. </t>
  </si>
  <si>
    <t>Verify the master register of HRGs / line listing /weekly format B/B_1 of  the last one quarter. Meeting with PEs should be conducted.</t>
  </si>
  <si>
    <t>Form-B/B_1 is maintained  by PEs but no prioritisation of HRG done by ORWs based on risk and vulnerability data.</t>
  </si>
  <si>
    <t>Form-B/B_1 is maintained by PEs and proper prioritisation of HRG done by ORWs based on risk and vulnerability data.</t>
  </si>
  <si>
    <t>Form-B/B_1 is maintained by PEs and proper prioritisation of HRG done by ORWs based on risk and vulnerability data. IPC and BCC sessions with HRG are conducted by PEs based on risk and vlunerability data as per format B/B_1.</t>
  </si>
  <si>
    <t>Individual HRGs tracked for   project services.</t>
  </si>
  <si>
    <t>Individual HRG tracking sheet</t>
  </si>
  <si>
    <t xml:space="preserve"> Individual HRG tracked for ICTC, RMC and Syphilis testing . Updation of Risk, vulnerability and condom demand needle/syringe data on quarterly basis. </t>
  </si>
  <si>
    <t>Interview with  M&amp;E officer, Counselors and project manager. Soft or hard copy of individual HRG tracking sheet and quarterly updation of risk and vlunerability data</t>
  </si>
  <si>
    <t>Individual HRG tracking sheet is available but not updated. Tracking sheet is also not used for planning and prioritization of HRGs.</t>
  </si>
  <si>
    <t>Individual HRG tracking sheet is available and updated. Tracking sheet is not used for planning and prioritization of HRGs.</t>
  </si>
  <si>
    <t>Individual HRG tracking sheet is available and updated.  Data is used for planning and prioritization of HRG. Project and M&amp;E officer are able to  provide data on - how many HRG tested for HIV once and twice, how many hrg visited STI clinic once, twice, thrice erc.</t>
  </si>
  <si>
    <t>Registration of HRG against target</t>
  </si>
  <si>
    <t>100% of the Contract target</t>
  </si>
  <si>
    <t xml:space="preserve">All HRG should be registered by ORW. Format-A should be properly filled and master registration sheet completed and to be computerised </t>
  </si>
  <si>
    <t>Verify the computerised master register of HRGs , line listing and filled format-A (data filled for all indictors) for all the registered HRGs. Check for Drop-out records and TI to provide explanation in case of less than 100 % registration.</t>
  </si>
  <si>
    <t xml:space="preserve">70-80 percent of the target HRGs registered. </t>
  </si>
  <si>
    <t xml:space="preserve">81-90 percent HRGs were registered against the target </t>
  </si>
  <si>
    <t>Above 90 percent HRGs were registered.</t>
  </si>
  <si>
    <t xml:space="preserve"> Monthly activity calander and out reach plan for the TI staff is developed and adhered. </t>
  </si>
  <si>
    <t>Monthly review, Calander of activities &amp; outreach plan for the current year.</t>
  </si>
  <si>
    <t>Whether the monthly review is conducted, activity calander and out reach plan for the TI staff is developed, and revised plan for the subsequent month is developed.</t>
  </si>
  <si>
    <t xml:space="preserve">Verify the monthly review minutes, calander, outreach plans, and relevant reports </t>
  </si>
  <si>
    <t>Monthly meetings are conducted but not regular, calander of activities and outreach plan is not developed</t>
  </si>
  <si>
    <t>Monthly meetings are regularly conducted and calander of activities and outreach plan is developed</t>
  </si>
  <si>
    <t>Monthly meetings are regularly conducted, calander of activities and outreach plan is developed, performance is reviewed and follow up actions prompted.</t>
  </si>
  <si>
    <t>Percent of target HRG  reached by the project (As per contract) during last one year</t>
  </si>
  <si>
    <t>100% of the active population/contract target</t>
  </si>
  <si>
    <t>Average no. of HRGs were contacted at least once in every month with any or all project services by PEs during last one year</t>
  </si>
  <si>
    <t>Verification of project proposal, ORW's format-C and monthly CMIS report. At least 20% of the randomly selected HRGs of selected hotspots need to be verified during the hotspot visits.80% of the population and Line list ID numbers is to be constant. Cross verify with indicator for micro plan. Verify the remaining HRG taking services regularly by the TI.</t>
  </si>
  <si>
    <t>60-70% of target population were provided with any/all project services i.e. condom,  needle/syringe, STI, ICTC and BCC/IPC services every  month during the contract period</t>
  </si>
  <si>
    <t>71-80% of target populationn were provided with any/all project services i.e. condom,  needle/syringe, STI, ICTC and BCC/IPC services every  month during the contract period</t>
  </si>
  <si>
    <t>Above 80% of target population were provided with any/all project services i.e. condom,  needle/syringe, STI, ICTC and BCC/IPC services every  month during the contract period</t>
  </si>
  <si>
    <t>Regular Contact - NSP (No. of individuals target HRG contacted with any or all project services  - NSEP/BCC/IEC/Referral</t>
  </si>
  <si>
    <t>IDU</t>
  </si>
  <si>
    <t>Average no. of IDUs that were contacted at least 2 days in a week for the purpose of NSEP/BCC/IEC/Referral</t>
  </si>
  <si>
    <t>PE form-B and ORW's format C and PE diaries . At least 20% of the randomly selected IDU need to be verified during above during hotspot visits.</t>
  </si>
  <si>
    <t>60-70% of target group are contacted at least 2 days in a week for the purpose of NSEP/BCC/IEC/Referral</t>
  </si>
  <si>
    <t>71-80% of target group are contacted at least 2 days in a week for the purpose of NSEP/BCC/IEC/Referral</t>
  </si>
  <si>
    <t>Above 80% of target group are contacted at least 2 days in a week for the purpose of NSEP/BCC/IEC/Referral</t>
  </si>
  <si>
    <t>Field visit by ORWs</t>
  </si>
  <si>
    <t>ORW visiting the field minimum 5 days in a week and providing supportive  supervision to all the PEs of his/her areas for effective delivery of project services by PEs to HRGs and to ensure all the PEs have required skills.</t>
  </si>
  <si>
    <t>ORW diaries, weekly staff meeting minutes, ORW movement plan/register and Form D. The same should be verified with the community and stakeholders during the hotspot visits</t>
  </si>
  <si>
    <t>All PE have been met at the hotspot and provided support by ORW at least twice in a month</t>
  </si>
  <si>
    <t>All PE have been met at the hotspot and provided support by ORW four times in a month</t>
  </si>
  <si>
    <t>All PE have been met at the hotspot and provided support by ORW  more than four times in a month and all hotspots are covered in a month</t>
  </si>
  <si>
    <t>Individual New HRGs registred during the year for any project services.</t>
  </si>
  <si>
    <t>20  % of MOU target with in a Year</t>
  </si>
  <si>
    <t xml:space="preserve">Whether Outreach team registred new HRGs. </t>
  </si>
  <si>
    <t>Verify the master register of HRGs / Registration form "A"</t>
  </si>
  <si>
    <t>New HRG registred up to 10% against the Annual Target</t>
  </si>
  <si>
    <t>New HRG registred up to 15 % against the Annual Target</t>
  </si>
  <si>
    <t>New HRG registred up to 20% against the Annual Target</t>
  </si>
  <si>
    <t>Strengthining  outreach activities aginst the plan by the TIs.</t>
  </si>
  <si>
    <t>How many Health Camp were planned to reach out the hard to reach population</t>
  </si>
  <si>
    <t>Discussion with the staff and verifying the registers</t>
  </si>
  <si>
    <t>Less 50%</t>
  </si>
  <si>
    <t xml:space="preserve"> 51%-79%</t>
  </si>
  <si>
    <t>80 % and above</t>
  </si>
  <si>
    <t>Number of HRG identified, registred,  and reached from verious networks (Social Network, Virtual Networks, etc)</t>
  </si>
  <si>
    <t>Whether Outreach team was able to identify the HRGs operating through various social networks and virtual network and how many of them are registred and reached</t>
  </si>
  <si>
    <t>Discussion with the staff/ Line list/ Services</t>
  </si>
  <si>
    <t>Identified various social/virtual networks, listed the networks and line list of HRGs available with the project</t>
  </si>
  <si>
    <t>Registered at least 60% of the line listed HRGs</t>
  </si>
  <si>
    <t>Reached at least 80% of the registered HRGs with services.</t>
  </si>
  <si>
    <t xml:space="preserve">Established STI clinic / PPP /Government STI clinics linkages </t>
  </si>
  <si>
    <t xml:space="preserve"> </t>
  </si>
  <si>
    <t>Set-up of STI clinic / PPP/ linkages developed  with DSRC/Govt. Hospital as per NACO guideline.</t>
  </si>
  <si>
    <t>Observations should be made based on NACO guidelines. Project STI Clinic,  PPP registers and payment registers to be verified.</t>
  </si>
  <si>
    <t>Project STI clinic / PPP linkages has been set-up but not as per NACO guideline.</t>
  </si>
  <si>
    <t>STI clinic / PPP linkages in place but registers / patient card (Network clinic format) are not maintained as per NACO guideline at clinic</t>
  </si>
  <si>
    <t>STI clinic / PPP linkages in place and requisite registers / patient card  (Network clinic format) are maintained at clinic.</t>
  </si>
  <si>
    <t>HRG attending STI clinics (Project based/ PPP /Government STI clinic) are counselled</t>
  </si>
  <si>
    <t>100% of clinic attendees</t>
  </si>
  <si>
    <t xml:space="preserve">No. of HRG visiting to clinics  are counselled. </t>
  </si>
  <si>
    <t>Counselling registers, STI register and monthly CMIS/SIMS report. Interaction with STI providers/counsellors/ANM</t>
  </si>
  <si>
    <t>60-70% of HRGs attending STI clinic were counselled.</t>
  </si>
  <si>
    <t>71- 80% of HRG attending STI clinic were counselled.</t>
  </si>
  <si>
    <t>Above 80% of HRG attending STI clinic were counselled.</t>
  </si>
  <si>
    <t>HRGs attending clinic for STI services such as RMC/GMC, Symptomatic and Presumptive in last one year</t>
  </si>
  <si>
    <t>4 times in a year of contract target</t>
  </si>
  <si>
    <t>No.of HRGs attending regular medical check-up/general medical check-up (for IDU) four times during last one year</t>
  </si>
  <si>
    <t>PEs Form-B/B_1, STI registers / tracking sheet, ORW form-c field diary, referral slips/registers, Payment register/slips of PPP doctors and monthly CMIS report</t>
  </si>
  <si>
    <t>60-70% of the individual HRGs had undergone for RMC  twice in past one year.</t>
  </si>
  <si>
    <t>71- 80%  of the  individual HRGs had undergone for RMC  twice in past one year.</t>
  </si>
  <si>
    <t>Above 80% of the  individual HRGs had undergone for RMC  twice in past one year.</t>
  </si>
  <si>
    <t>Newly registered asymptomatic HRGs provided presumptive treatment (PT) during last one year</t>
  </si>
  <si>
    <t>100% of newly registered HRGs</t>
  </si>
  <si>
    <t>No. of new HRG registered during last one year and received PT</t>
  </si>
  <si>
    <t>STI CMIS/SIMS reports, Referral register, referral slips</t>
  </si>
  <si>
    <t>50-60% newly registered HRG provided PT.</t>
  </si>
  <si>
    <t xml:space="preserve">61- 70% newly registered HRG provided PT . </t>
  </si>
  <si>
    <t xml:space="preserve">Above 70% newly registered HRG provided PT. </t>
  </si>
  <si>
    <t xml:space="preserve">Percent of HRGs tested for Syphilis </t>
  </si>
  <si>
    <t>2 times in a year of contract target</t>
  </si>
  <si>
    <t>Percent of individual HRGs tested for Syphilis during  last one year</t>
  </si>
  <si>
    <t>STI CMIS/SIMS reports, Referral register, referral slips, individual tracking sheet</t>
  </si>
  <si>
    <t>30-40% of HRGs underwent Syphilis test</t>
  </si>
  <si>
    <t xml:space="preserve">41-50% of HRGs underwent Syphilis test </t>
  </si>
  <si>
    <t>Above 50% of the HRGs underwent Syphilis test</t>
  </si>
  <si>
    <t xml:space="preserve">Percent of individual HRGs tested for HIV during last one year  </t>
  </si>
  <si>
    <t>100% line listed HRG</t>
  </si>
  <si>
    <t>No. of line listed individual HRGs tested for HIV during last one year</t>
  </si>
  <si>
    <t xml:space="preserve">Referral registers, referral slips and PE form-B/B_1 and ICTC data. Verify the referral slips signed by the ICTC counsellors and POD no. provided. </t>
  </si>
  <si>
    <t>40-50% of the HRGs underwent HIV test  twice during contract period</t>
  </si>
  <si>
    <t>51-60% of the HRGs underwent HIV test  twice during contract period</t>
  </si>
  <si>
    <t>Above 60% of the HRGs underwent HIV test twice during contract period</t>
  </si>
  <si>
    <t>Percentage of HRG tested positives are registred at ART centre</t>
  </si>
  <si>
    <t>100% of HRG tested positive</t>
  </si>
  <si>
    <t>No. of  positive HRGs registered at ART centre  during last one year</t>
  </si>
  <si>
    <t>Verify with the ART centre, referral register</t>
  </si>
  <si>
    <t>50-60% of the total identified positive HRGs  linked to ART</t>
  </si>
  <si>
    <t>61-70%  the total identified  HRGs  linked to ART</t>
  </si>
  <si>
    <t>Above 70%  HRGs  linked to ART</t>
  </si>
  <si>
    <t>Abscess Management</t>
  </si>
  <si>
    <t>HRGs reported with abscess</t>
  </si>
  <si>
    <t>Proper dressing and treatment for all abscess cases under aseptic conditions at the clinic and through outreach</t>
  </si>
  <si>
    <t>Clinic records, inspection of DIC, and interaction with clients</t>
  </si>
  <si>
    <t>Aseptic abscess management services established for limited time</t>
  </si>
  <si>
    <t>Aseptic abscess management services established and available to for entire day</t>
  </si>
  <si>
    <t>Aseptic abscess management services established and available to entire day and abscess management also taken by ANM in the field</t>
  </si>
  <si>
    <t>No of Active Spoused and Partner identified in project.</t>
  </si>
  <si>
    <t>Number of active spouses identified during the project.</t>
  </si>
  <si>
    <t>How many IDUs are married and having regular partner as per the master register</t>
  </si>
  <si>
    <t xml:space="preserve">Verifiy the Master register/ Female ORW DIARY/ referral slips/ </t>
  </si>
  <si>
    <t>Please specify the number to be linked with indicator 19, which will be the denominator for indicator 19</t>
  </si>
  <si>
    <t>Number of active spouses and partners tested from the identified IDUs by the project.</t>
  </si>
  <si>
    <t>Please collect the information from the project</t>
  </si>
  <si>
    <t>Partners and spouses are tested against the identified by the project.</t>
  </si>
  <si>
    <t>Less 50% tested</t>
  </si>
  <si>
    <t>50% to 79% tested</t>
  </si>
  <si>
    <t>more than 79% tested</t>
  </si>
  <si>
    <t>Number of active spouses and partners identifed and positives linked to ARTC.</t>
  </si>
  <si>
    <t>Total  positive Identified</t>
  </si>
  <si>
    <t>Partner and spoused are registred at ARTC.</t>
  </si>
  <si>
    <t>20% of the existing active IDU population has been put on OST</t>
  </si>
  <si>
    <t>20 % of the  Active Population.</t>
  </si>
  <si>
    <t>How many IDUs are currently on OST</t>
  </si>
  <si>
    <t>Registration/ Reports/Service Directry</t>
  </si>
  <si>
    <t>10-15 % of HRGs registed at OST and are active</t>
  </si>
  <si>
    <t>16 -20 % of HRGs registed at OST and are active</t>
  </si>
  <si>
    <t>Above 20 % of the HRGs registed at OST and are active</t>
  </si>
  <si>
    <t>COMMODITIES</t>
  </si>
  <si>
    <t>Individual HRGs are getting Needle and Syringes as per N/S demand analysis</t>
  </si>
  <si>
    <t>100 % of distribution against N/S demand</t>
  </si>
  <si>
    <t xml:space="preserve">N/S distribution should be made as per demand/ requirement  gap analysis. </t>
  </si>
  <si>
    <t>Verification of individual peer form "B_1" and ORW form "C". Verification to be done during hotspot visit</t>
  </si>
  <si>
    <t>N/S gap analysis done and at 50-55% of individual HRGs distributed against the requirement.</t>
  </si>
  <si>
    <t>N/S gap analysis done and at 56-65% of individual HRGs distributed against the requirement.</t>
  </si>
  <si>
    <t>N/S gap analysis done and at least Above 65% of individual HRGs distributed against the requirement.</t>
  </si>
  <si>
    <t>NSEP: Needle/Syringe Return Rate</t>
  </si>
  <si>
    <t>80% of distributed needles/syringes should be returned / collected after use</t>
  </si>
  <si>
    <t xml:space="preserve">Percentage of needles/syringes distributed to IDUs being returned / collected after use for safe disposal </t>
  </si>
  <si>
    <t>Verification of PE &amp; ORW diary, DIC record, disposal register</t>
  </si>
  <si>
    <t>30-40% of used needles/syringes being returned/collected for safe disposal</t>
  </si>
  <si>
    <t>41-50% of used needles/syringes being returned/collected for safe disposal</t>
  </si>
  <si>
    <t>More than 50% of used needles/syringes being returned/collected for safe disposal</t>
  </si>
  <si>
    <t xml:space="preserve">Bio-medical Waste (BMW) Management </t>
  </si>
  <si>
    <t>100 % of bio-medical waste from CBS being disposed off safely</t>
  </si>
  <si>
    <t>Whether BMW guidelines are being followed for the safe disposal of waste generated in the TI programme.</t>
  </si>
  <si>
    <t>Verification of PE &amp; ORW diary, DIC record, disposal register, photographs</t>
  </si>
  <si>
    <t>Waste Disposal mechanism in place but only collection of waste is being done as per the guidelines</t>
  </si>
  <si>
    <t>Waste Disposal mechanism in place but only collection and disinfection is being done as per  guidelines</t>
  </si>
  <si>
    <t>Waste Disposal mechanism in place: collection, disinfection and final disposal being done as per guidelines</t>
  </si>
  <si>
    <t xml:space="preserve">Availability of drugs for STI treatment and Abscess management, with a buffer stock management in place. </t>
  </si>
  <si>
    <t>FSW/MSM /IDU</t>
  </si>
  <si>
    <t>3 months buffer stock based on average monthly consumption</t>
  </si>
  <si>
    <t>No. of times STI drugs, have been purchased/supply during the contract period. Was there any stock-out of commodities reported during contract period. If the supply is an issue from SACS, the indicator to be verified for the period when stock was available.</t>
  </si>
  <si>
    <t>Verification of stock &amp; distribution register and vouchers.  Ask question about buffer stock system to project manager/ANM/Counsellor.</t>
  </si>
  <si>
    <t xml:space="preserve">Reported stock-out of STI drugs during  contract period </t>
  </si>
  <si>
    <t>No stock out reported during contract period but buffer stock system was not followed as per guideline</t>
  </si>
  <si>
    <t>No stock out reported during contract period and buffer stock system was maintained as per guideline.</t>
  </si>
  <si>
    <t>SECTION 2:  SUPPORT SERVICES</t>
  </si>
  <si>
    <t>Identified cases from HRG were linked for TB to DOT centre (RNTCP) during the contract period</t>
  </si>
  <si>
    <t>100% of all identified cases of TB</t>
  </si>
  <si>
    <t>No. of target group member linked to DOT centre during the contract period, detected for TB.</t>
  </si>
  <si>
    <t>Verification of registers, general treatment register, referral slips/register</t>
  </si>
  <si>
    <t>40-50% of the total identified HRGs  linked to DOT</t>
  </si>
  <si>
    <t>51-60% of the total identified  HRGs  linked to DOT</t>
  </si>
  <si>
    <t>Above 60% HRGs  linked to DOT</t>
  </si>
  <si>
    <t>ENABLING ENVIRONMENT</t>
  </si>
  <si>
    <t>Advocacy meeting with key stakeholders (health service providers, Police personnel, ICTC/ART centres, PRI, Social Welfare Dept., Gate Keepers,  etc.)</t>
  </si>
  <si>
    <t>Advocacy meeting held with key stakeholders at various level with plan.</t>
  </si>
  <si>
    <t>Verification of minutes, meeting registers and MIS reports</t>
  </si>
  <si>
    <t xml:space="preserve">Advocacy meeting are  conducted on need based with or with out </t>
  </si>
  <si>
    <t xml:space="preserve">Advocacy meeting  conducted at all levels as per plan without proper documentation and follow up </t>
  </si>
  <si>
    <t>Advocacy meeting regularly conducted as per plan at all levels with proper documentation and follow-up</t>
  </si>
  <si>
    <t>Crisis management team in place</t>
  </si>
  <si>
    <t>To be addressed 100 % cases</t>
  </si>
  <si>
    <t>Set up of crisis management team at TI level, No. of cases reported and solved within 24 hours</t>
  </si>
  <si>
    <t>Advocacy activities/  Crisis management or meeting register/no. of harassment cases reported (If no such cases reported then verify during interaction with HRG whether they have faced any such harassment/violence/ crisis during the contract period). To review supporting financial documents.</t>
  </si>
  <si>
    <t>Crisis management team  addressed 60% of the cases all reported during last one year</t>
  </si>
  <si>
    <t xml:space="preserve">Crisis management team addressed 61-70% of the cases reported during last one year. </t>
  </si>
  <si>
    <t xml:space="preserve">Crisis management team addressed above 70% of the cases reported during last one year </t>
  </si>
  <si>
    <t>COMMUNITY MOBILISATION</t>
  </si>
  <si>
    <t xml:space="preserve">Collectivisation (No. of HRGs part of committees /CBOs / support groups)   </t>
  </si>
  <si>
    <t>No. of HRGs are part of  committees /CBOs  / support groups out of the total registered HRG with the project</t>
  </si>
  <si>
    <t>Verification of records/minutes of Committees /CBO  / support groups meetings against the HRG registration document (If CBO do not exist with TI then HRG representation in the committee should be considered)</t>
  </si>
  <si>
    <t>At least 30 % of the (registered HRGs) are part of Committees /CBO/ / support groups</t>
  </si>
  <si>
    <t>30- 50% of the registered HRGs  are part of Committees  /CBO/  support groups. This should also include at least 30% are new HRGs registered more than 3 months</t>
  </si>
  <si>
    <t>More than 50% of the registered HRGs are part of Committees /CBO / support groups. This should also include at least 50% are new HRGs registered more than 3 months</t>
  </si>
  <si>
    <t>COMMUNITY RESPONSE TO THE PROGRAM SERVICES</t>
  </si>
  <si>
    <t xml:space="preserve">Project is adhering to confidentiality norms. </t>
  </si>
  <si>
    <t>Privacy in the clinic and information shared in the counselling sessions are maintained and not shared.</t>
  </si>
  <si>
    <t>FGD with the 10-15 community members (suggested to conduct at the field).</t>
  </si>
  <si>
    <t>50%-60% participants are sure of confidentiality norms being adhered at the project level</t>
  </si>
  <si>
    <t>Between 61% to 80% of the participants are satisfied with privacy  and confidentiality at the project level.</t>
  </si>
  <si>
    <t>Between 81% to 100% of the participants are satisfied with privacy  and confidentiality at the project level.</t>
  </si>
  <si>
    <t xml:space="preserve">Community perception on project services </t>
  </si>
  <si>
    <t xml:space="preserve">Are the community members satisfied with the available services and services meet their demands.
</t>
  </si>
  <si>
    <r>
      <rPr>
        <sz val="14"/>
        <rFont val="Times New Roman"/>
      </rPr>
      <t>FGD with 10-15 community members (suggested to conduct at the filed level)</t>
    </r>
    <r>
      <rPr>
        <sz val="14"/>
        <color rgb="FF000000"/>
        <rFont val="Times New Roman"/>
      </rPr>
      <t>.</t>
    </r>
  </si>
  <si>
    <t>50%-60% participants  are convinced with the project services</t>
  </si>
  <si>
    <t xml:space="preserve">Between 61% to 80% of the participants are satisfied with the project services. </t>
  </si>
  <si>
    <t xml:space="preserve">Between 81% to 100% of the participants are satisfied with the project services.  </t>
  </si>
  <si>
    <t>Adequate supply of commodities(Condoms/Lubricants /Needle and Syringes, drugs)</t>
  </si>
  <si>
    <t xml:space="preserve">Condoms, needle &amp; syringe  for IDUs and Lubricants for MSM provided by Project  </t>
  </si>
  <si>
    <t>FGD with 10-15 community members (Suggested to conduct at the filed. If the project is composite conduct the FGD separately).</t>
  </si>
  <si>
    <t xml:space="preserve">Between 61% to 80% of the participants  reported that they are getting the commodities as and when they demand.  </t>
  </si>
  <si>
    <t xml:space="preserve">Between 81% to 100% of the participants reported that  they are getting the commodities as and when they demand.    </t>
  </si>
  <si>
    <t>Involvement of key stakeholders in programme monitoring</t>
  </si>
  <si>
    <t>Ability of the project to involve stakeholders like police, civic health service providers, social development sector officials in addressing the issues relating to project services</t>
  </si>
  <si>
    <t>One to one interaction with at least 3 stakeholders of the project. (suggested to conduct at the filed).</t>
  </si>
  <si>
    <t>One stake holders  participated in addressing the issues relating to project services</t>
  </si>
  <si>
    <t xml:space="preserve">Two stake holders  have said S/he has involved in addressing the issues relating to project services. </t>
  </si>
  <si>
    <t xml:space="preserve">All the three stake holders  have said that they involved in addressing the issues relating to project services.    </t>
  </si>
  <si>
    <t>Involvement of Counsellor / ANM</t>
  </si>
  <si>
    <t xml:space="preserve">The counsellor/Nurse  should be  sensitive while addressing issues relating to community members. </t>
  </si>
  <si>
    <t>FGD with the 10-15 community members (suggested to conduct at the field level).</t>
  </si>
  <si>
    <t>50%-60% respondents reported that they are satisfied with the counsellor/ANM</t>
  </si>
  <si>
    <t xml:space="preserve">Between 61% to 80% respondents reported that they are satisfied with the counsellor/ANM  </t>
  </si>
  <si>
    <t xml:space="preserve">Between 81% to 100% of the respondents reported that  they are satisfied with the counsellor/ANM  </t>
  </si>
  <si>
    <t>How many meetings conducted for community score card system in the year.</t>
  </si>
  <si>
    <t>Verify the filled in score coard, meeting minutes, and follow up actions.</t>
  </si>
  <si>
    <t>1 meeting conducted in a Year</t>
  </si>
  <si>
    <t>2 meetings  conducted in a Year</t>
  </si>
  <si>
    <t>3 and more  community meeting conducted in a Year</t>
  </si>
  <si>
    <t>SECTION 1: BASIC SERVICES</t>
  </si>
  <si>
    <t>SECTION 1: TOTAL MARKS OBTAINED</t>
  </si>
  <si>
    <t>SECTION 2: SUPPORT SERVICES</t>
  </si>
  <si>
    <t>SECTION 2: TOTAL MARKS OBTAINED</t>
  </si>
  <si>
    <t>* with regard to the commodities, the stock out experienced by TI may be taken in to consideration while scoring.</t>
  </si>
  <si>
    <t>Organisational Capacity</t>
  </si>
  <si>
    <t>Mean of verification/observations</t>
  </si>
  <si>
    <t>Areas of assessment</t>
  </si>
  <si>
    <t xml:space="preserve">Score   Resulted </t>
  </si>
  <si>
    <t>Remarks</t>
  </si>
  <si>
    <t xml:space="preserve">At least All project staff and PE positions have been filled as per project proposal </t>
  </si>
  <si>
    <t>All NGOs contracted has to appoint the staff within three months from signing of contract.   Project proposal, appointment letters / staff attendance sheet during the last year (If a position has been vacated and not filled in within 2 months, give  "0" mark for this indicator.)</t>
  </si>
  <si>
    <t>Recruitment system</t>
  </si>
  <si>
    <t>Staff turnover witnessed in the project during the contract period.</t>
  </si>
  <si>
    <t xml:space="preserve">Attendance sheets /appointment letters. (If there is more than  60%  of project staff except peer educators have resigned  during the year then this indicator will be awarded '0'). If the replacement for a position is not done within two months should also be awarded "0". </t>
  </si>
  <si>
    <t>Institutional process</t>
  </si>
  <si>
    <t>PE turnover witnessed in the project during the contract period</t>
  </si>
  <si>
    <t xml:space="preserve">Attendance sheets /appointment letters. (If there is more than 40%  PEs turnover during the contract period then this indicator will be awarded '0'). If the replacement for a position is not done within two months should also be awarded "0". </t>
  </si>
  <si>
    <t>Administrative system</t>
  </si>
  <si>
    <t>10% of the ORWs are from the community i.e. either the peer educators have been graduated to become ORWs or the community members are selected as ORWs</t>
  </si>
  <si>
    <t>This process of selection of community members as ORWs should be atleast one year old.</t>
  </si>
  <si>
    <t>Staffing</t>
  </si>
  <si>
    <t>Ratio of PEs to HRG ( a ratio of 1: 60 for FSW/MSM &amp; 1:40 for HTG &amp; IDUs)</t>
  </si>
  <si>
    <t>Line listing of HRGs and number of PEs/VPL on board.  (A 20% Variation may be considered for HRG PEs/VPL ratio as per project proposal). Please check with respective SACS for modified ratio.</t>
  </si>
  <si>
    <t>50% of the PEs belong to the age group below 30 years or should match with the high /medium risk HRGs linelisted by the programme</t>
  </si>
  <si>
    <t>Interact with all the peer educators for core TIs.  The peer educators should be recruited at least 6 months and are trained by the project.</t>
  </si>
  <si>
    <t xml:space="preserve">For each set of 250 HRG there is an ORW has been appointed </t>
  </si>
  <si>
    <t>Registration documents, MIS reprts, ORW records. (A 20% Variation may be considered for HRG PEs/VPL ratio as per project proposal).</t>
  </si>
  <si>
    <t>Job description given to each project staff, atleast staffs are able to describe their job description and the same is reflected in their plans prepared for the programme during last 2 quarters</t>
  </si>
  <si>
    <t>All project staff do have written job description or available at NGO level. If the programme manager and all ORWs are not able to describe their job responsibilities or the same is not reflected in their plans, the score should be '0'</t>
  </si>
  <si>
    <t>Institutional Environment</t>
  </si>
  <si>
    <t>Attendance/leave register maintained for the project staff</t>
  </si>
  <si>
    <t>Examine the attendance register is in use/leave register available</t>
  </si>
  <si>
    <t>Does the NGO management takes into consideration the community needs/resources into consideration while planning/delivering services through arrangements like availability of programme management body represented by community/ community consultations.</t>
  </si>
  <si>
    <t>Minutes of the community consultation/ programme management body represented by community members should reflect that such process is at least more than 6 months old, otherwise the score should be '0'</t>
  </si>
  <si>
    <t>Institutional visioning / shared responsibility.</t>
  </si>
  <si>
    <t>Induction training  / orientation to PE and other staff  has been completed by the TI project immedaitely after recruitment.</t>
  </si>
  <si>
    <t>Training registers/ induction training report</t>
  </si>
  <si>
    <t>Proper induction in place</t>
  </si>
  <si>
    <t>The role of Governing Body members in addressing issues of crisis/stigma/discrimination faced by the community members by networking with stakeholders, by keeping well informed about the issues of HRGs</t>
  </si>
  <si>
    <t xml:space="preserve">Meeting with at least 2/3 members of the GB and interview to focus on their role in the programme. Also meet at least the stake holders and assess the role played by the members. If oraganization not playe any role in addressing issues faced by HRGs, score should e '0'. </t>
  </si>
  <si>
    <t xml:space="preserve">Understading  of role of NGO in developing contusive environmrment. </t>
  </si>
  <si>
    <t>The Project Director attended atleast 80% all the monthly meetings of the TI project duing the year. The PD has attended and initiated action against the areas of improvement based on the minutes.</t>
  </si>
  <si>
    <t xml:space="preserve">Attendance of meeting registers and minutes of the meeting. Action taken report based on previous meeting. </t>
  </si>
  <si>
    <t>Invovement of Project director in project activities.</t>
  </si>
  <si>
    <t xml:space="preserve">Assets purchased under project is codified/marked </t>
  </si>
  <si>
    <t>Assets register and purchase voucher (All the assets purchased under the project)</t>
  </si>
  <si>
    <t>Proper assest maintance system</t>
  </si>
  <si>
    <t>Total Score</t>
  </si>
  <si>
    <t xml:space="preserve"> Finance</t>
  </si>
  <si>
    <t xml:space="preserve">Key Questions </t>
  </si>
  <si>
    <t xml:space="preserve">Score </t>
  </si>
  <si>
    <t>Score   Resulted "0" for No "1" for Yes</t>
  </si>
  <si>
    <t>Budget Utilization</t>
  </si>
  <si>
    <t xml:space="preserve">What is the percentage of budget utilized against the release of fund on the proposed activities </t>
  </si>
  <si>
    <t>Verification of vouchers, SOE, Bank book etc..</t>
  </si>
  <si>
    <t>Utilization should be of or above 60% against the release of fund  from SACS</t>
  </si>
  <si>
    <t>Less than 60% of the released fund</t>
  </si>
  <si>
    <t>Pattern of expenditure</t>
  </si>
  <si>
    <t>Whether the expenditure is as per approved budget  in each head</t>
  </si>
  <si>
    <t>Verification of vouchers, approved budget, SOE, Bank book etc..</t>
  </si>
  <si>
    <t>As per the approved budget or No but as per the approval from SACS.</t>
  </si>
  <si>
    <t>No as per the approval.</t>
  </si>
  <si>
    <t>Bank Account</t>
  </si>
  <si>
    <t xml:space="preserve">Whether a separate bank account maintained for the TI Project at the local bank </t>
  </si>
  <si>
    <t>Verification of bank book and other related documents</t>
  </si>
  <si>
    <t>Separate bank account in place for TI project in the project area</t>
  </si>
  <si>
    <t>No separate account</t>
  </si>
  <si>
    <t>Systems of Payment-Verification of Bills and Vouchers ( in case of book keeping is done by software, day wise prints of vouchers and ledgers should be available)</t>
  </si>
  <si>
    <r>
      <rPr>
        <sz val="9"/>
        <rFont val="Arial"/>
      </rPr>
      <t xml:space="preserve">All payments made with proper bills and vouchers and are in place with </t>
    </r>
    <r>
      <rPr>
        <sz val="9"/>
        <color rgb="FF000000"/>
        <rFont val="Calibri"/>
      </rPr>
      <t>proper approval along with the PFMS advice.</t>
    </r>
  </si>
  <si>
    <t>Verification of vouchers and bills</t>
  </si>
  <si>
    <t>Vouchers and bills are propoerly maintained and are all with approval.</t>
  </si>
  <si>
    <t>Inadeqaute and no approval from PD of the TI.</t>
  </si>
  <si>
    <t>The PFMS portal is active</t>
  </si>
  <si>
    <t>All the payments to the staff and vendors are done through the PFMS portal and advice is kept.</t>
  </si>
  <si>
    <t>PFMS portal is used for all transactions</t>
  </si>
  <si>
    <t>PFMS portal is not used for  of transactions</t>
  </si>
  <si>
    <t>Systems of Payment/Mode of payments</t>
  </si>
  <si>
    <t>All payment is through cheque/PFMS is Rs.5000/- as per revised direction from NACO.</t>
  </si>
  <si>
    <t>Verification of bank account and vouchers</t>
  </si>
  <si>
    <t>No cash transaction above Rs.5000/-</t>
  </si>
  <si>
    <t>Cash transaction for the amount more than Rs.5000/-</t>
  </si>
  <si>
    <t>Systems of Payment-Record keeping</t>
  </si>
  <si>
    <r>
      <rPr>
        <sz val="9"/>
        <rFont val="Arial"/>
      </rPr>
      <t>All vouchers are printed and</t>
    </r>
    <r>
      <rPr>
        <sz val="9"/>
        <color rgb="FF000000"/>
        <rFont val="Calibri"/>
      </rPr>
      <t xml:space="preserve"> machine numbered. Whether the ledger is maintained accordingly for vouchers</t>
    </r>
  </si>
  <si>
    <t>Verification of vouchers Verification of ledger</t>
  </si>
  <si>
    <t xml:space="preserve">Not in place. </t>
  </si>
  <si>
    <t xml:space="preserve">Systems of booking keeping maintenance </t>
  </si>
  <si>
    <t>Whether cash book maintained/entry made  on daily basis</t>
  </si>
  <si>
    <t>Verification of cash book and interview of accountant</t>
  </si>
  <si>
    <t>Cash book is updated</t>
  </si>
  <si>
    <t xml:space="preserve">Not updated </t>
  </si>
  <si>
    <t>Financial reporting-SOEs submitted as per operational guideline</t>
  </si>
  <si>
    <t xml:space="preserve">Whether SOEs are submitted to SACS on time in the prescribed format. </t>
  </si>
  <si>
    <t>Verification of SOEs and interview of SACS official</t>
  </si>
  <si>
    <t>SOEs are submitted on time and records for the same is avaialbe.</t>
  </si>
  <si>
    <t>Irregualr in submission of SOEs.</t>
  </si>
  <si>
    <t>Financial reporting-Mismatch between physical &amp; financial reporting</t>
  </si>
  <si>
    <t xml:space="preserve">Whether any mismatch between  financial and physical progress reports </t>
  </si>
  <si>
    <t>Verification of MIS reports and audit reports</t>
  </si>
  <si>
    <t xml:space="preserve">Nil or Negligible mismatch </t>
  </si>
  <si>
    <t xml:space="preserve">Huge level of mismatch observed and not justifiable </t>
  </si>
  <si>
    <t xml:space="preserve">Compliance to SACS directions </t>
  </si>
  <si>
    <t xml:space="preserve">Whether NGO has complied to the audit observations </t>
  </si>
  <si>
    <t>Verify audit recommendation and action taken bassed on the report</t>
  </si>
  <si>
    <t>NGO has given adeqaute attention to audit recommendations and actions were taken</t>
  </si>
  <si>
    <t>No action from NGO side</t>
  </si>
  <si>
    <t>Procurement  system in place</t>
  </si>
  <si>
    <t>What is the procurement system for purchase of drugs/needles and syringes/fixed assets/ etc</t>
  </si>
  <si>
    <r>
      <rPr>
        <sz val="9"/>
        <rFont val="Arial"/>
      </rPr>
      <t>Three quotations to be collected</t>
    </r>
    <r>
      <rPr>
        <sz val="9"/>
        <color rgb="FF000000"/>
        <rFont val="Calibri"/>
      </rPr>
      <t xml:space="preserve">  ( Not needed where the supply is from governemt machanism)</t>
    </r>
  </si>
  <si>
    <t>Quotations are in place from three different parties and assessed.</t>
  </si>
  <si>
    <r>
      <rPr>
        <sz val="9"/>
        <rFont val="Arial"/>
      </rPr>
      <t>No system in place,</t>
    </r>
    <r>
      <rPr>
        <sz val="9"/>
        <color rgb="FF000000"/>
        <rFont val="Calibri"/>
      </rPr>
      <t xml:space="preserve"> either by the NGO or Government system is in place</t>
    </r>
  </si>
  <si>
    <t>Calculation of score for stage 1</t>
  </si>
  <si>
    <t>S. No.</t>
  </si>
  <si>
    <t>Particulars</t>
  </si>
  <si>
    <t>Maximum no. of indicators</t>
  </si>
  <si>
    <t>Max. Score</t>
  </si>
  <si>
    <t>Minimum Qualifying Marks</t>
  </si>
  <si>
    <t>Minimum Qualifying Percentage</t>
  </si>
  <si>
    <t>Stage1</t>
  </si>
  <si>
    <t>Finance</t>
  </si>
  <si>
    <t xml:space="preserve"> Actual Marks ( calculated automatically from the evaluation sheet)</t>
  </si>
  <si>
    <t>Actual Marks Obtained</t>
  </si>
  <si>
    <t xml:space="preserve">Percent of Marks </t>
  </si>
  <si>
    <t>Status-Qualified/ not  Qualified</t>
  </si>
  <si>
    <t>Calculation of score for stage 2</t>
  </si>
  <si>
    <t>Weightage Score from Program Delivery (calculated automatically from the evaluation sheet)</t>
  </si>
  <si>
    <t>No. of indicators</t>
  </si>
  <si>
    <t xml:space="preserve">Maximum weighted Score </t>
  </si>
  <si>
    <t>Actual Score Obtained</t>
  </si>
  <si>
    <t>Actual Weighted Score obtained</t>
  </si>
  <si>
    <t>Percent score obtained</t>
  </si>
  <si>
    <t xml:space="preserve">BASIC SERVICES </t>
  </si>
  <si>
    <t>SUPPORT SERVICES</t>
  </si>
  <si>
    <t>Total</t>
  </si>
  <si>
    <t>Name of the Evaluators</t>
  </si>
  <si>
    <t>Scoringn sheet for IDU-2019</t>
  </si>
  <si>
    <t>Scoringn sheet for Core-composite TI-2019</t>
  </si>
  <si>
    <t>CHAMPAWAT</t>
  </si>
  <si>
    <t>UTTARAKHAND</t>
  </si>
  <si>
    <t>APAAR , TANAKPUR</t>
  </si>
  <si>
    <t>FSW</t>
  </si>
  <si>
    <t>100 % of active population 250</t>
  </si>
  <si>
    <t xml:space="preserve">317 Active        250 Target              </t>
  </si>
  <si>
    <t>100% of Contract</t>
  </si>
  <si>
    <t>100% HRG Ragistered</t>
  </si>
  <si>
    <t xml:space="preserve"> Avove 90% In Current Year</t>
  </si>
  <si>
    <t>FWS</t>
  </si>
  <si>
    <t>100% of Annual Target</t>
  </si>
  <si>
    <t>2 Health Camp</t>
  </si>
  <si>
    <t>60%  150 HRG Ragistered By Social Networking</t>
  </si>
  <si>
    <t>100% Gov. Clinic</t>
  </si>
  <si>
    <t>100% PLHIV NGO HAS ONLY ONE</t>
  </si>
  <si>
    <t>1 HRG Tested</t>
  </si>
  <si>
    <t>Advocacy meeting</t>
  </si>
  <si>
    <t>Advocacy meeting regularly conducted</t>
  </si>
  <si>
    <t>More than 3</t>
  </si>
  <si>
    <t>60-70% Dispose</t>
  </si>
  <si>
    <t>65% Tracking Sheet</t>
  </si>
  <si>
    <t>Name of the NGO: APAAR</t>
  </si>
  <si>
    <t>District: Champawat</t>
  </si>
  <si>
    <t>State: Uttarakhand</t>
  </si>
  <si>
    <r>
      <t>Vouchers are printed and machine numbere</t>
    </r>
    <r>
      <rPr>
        <sz val="9"/>
        <rFont val="Calibri"/>
        <family val="2"/>
      </rPr>
      <t>d. Ledgers are maintained properly.</t>
    </r>
  </si>
  <si>
    <t>Name of the NGO: Apaar</t>
  </si>
  <si>
    <t>Prof. Jagendra Singh Rawat</t>
  </si>
  <si>
    <t>Mr. Harpal Singh</t>
  </si>
  <si>
    <t xml:space="preserve">Mr. Ajay Kasyap </t>
  </si>
  <si>
    <t>State:  Uttarakhand</t>
  </si>
  <si>
    <t>Scoring Sheet for FSW/MSM -2021-22</t>
  </si>
  <si>
    <t>TI -Annual Evaluation Tool -2021-22
(FSW/MSM/IDU/TG)</t>
  </si>
  <si>
    <t>TI -Annual Evaluation Tool  (FSW/MSM/IDU)-2021-22</t>
  </si>
  <si>
    <t>Targeted Intervention -Annual Evaluation Tool (FSW/MSM /TG/IDU TIs) - 2021-22</t>
  </si>
  <si>
    <t>All Possitions are filled as per praposal</t>
  </si>
  <si>
    <t>less than 60% staff turn over witnessed during the contract period</t>
  </si>
  <si>
    <t>less than 40% peers turn over witnessed during the contract period</t>
  </si>
  <si>
    <t>1=60</t>
  </si>
  <si>
    <t xml:space="preserve">Yes </t>
  </si>
  <si>
    <t>Less than 50% Peers are below 30 years age group.</t>
  </si>
  <si>
    <t>2=250</t>
  </si>
  <si>
    <t>Yes available and all staff was know about his/her role and responsibility</t>
  </si>
  <si>
    <t>Attandence and leave report properly maintained</t>
  </si>
  <si>
    <t>NGO management was involved in most of the activity</t>
  </si>
  <si>
    <t>Induction training was given to each staff by the NGO</t>
  </si>
  <si>
    <t>GB members are involved in community related problems.</t>
  </si>
  <si>
    <t>PD attanded 100% monly meetings in the year.</t>
  </si>
  <si>
    <t>Att assets are codified</t>
  </si>
  <si>
    <t>Total budget of RS. 1343500 was sancctioned. Among it Society utilied Rs. 1001126</t>
  </si>
  <si>
    <t>74% of Budget ustilised</t>
  </si>
  <si>
    <t xml:space="preserve">Bill Vouchers are properly maintained and approved </t>
  </si>
  <si>
    <t>Yes Separete bank account maintained in Bank of Baroda with a/c no. 26960100006001</t>
  </si>
  <si>
    <t>PFMS portal is active and advice are kept properly</t>
  </si>
  <si>
    <t>No cash transaction found. All payments are done through PFMS</t>
  </si>
  <si>
    <t>All vouchers are printed and proper in order.</t>
  </si>
  <si>
    <t>cash book not updted as on date</t>
  </si>
  <si>
    <t xml:space="preserve">SOE Is submitted </t>
  </si>
  <si>
    <t>Society  have not taken action on audit recommendation</t>
  </si>
  <si>
    <t>govt supply</t>
  </si>
  <si>
    <t>Form b was maintain as per norm</t>
  </si>
  <si>
    <t>Individual HRG tracking sheet was available but tracking sheet is not used for planning and prioritization of HRGs.</t>
  </si>
  <si>
    <t>100% Meetings are attanded by PD and organised in regular interval.</t>
  </si>
  <si>
    <t>73% HRGs contacted regularly</t>
  </si>
  <si>
    <t>NA</t>
  </si>
  <si>
    <t>More than five time and cover all hot spot</t>
  </si>
  <si>
    <t>152 HRG Registered through social or vurtual network</t>
  </si>
  <si>
    <t>PP Linkages establised by TI and clinic and doccuments are maintained as per norms.</t>
  </si>
  <si>
    <t>More than 80% clinic attandent are counselled</t>
  </si>
  <si>
    <t>More than 80% RMC done by TI.</t>
  </si>
  <si>
    <t>1 PLHA identified by in the year and linked with ART</t>
  </si>
  <si>
    <t>Need more focus on WDM</t>
  </si>
  <si>
    <t>No TB case identify by TI</t>
  </si>
  <si>
    <t>No case idetify by the TI</t>
  </si>
  <si>
    <t xml:space="preserve">less than 30% </t>
  </si>
  <si>
    <t xml:space="preserve">70% participants are satisfied with the project services. </t>
  </si>
  <si>
    <t xml:space="preserve">90% HRG satisfied with privacy  </t>
  </si>
  <si>
    <t xml:space="preserve"> 100% of the participants reported they getting commodities as per need</t>
  </si>
  <si>
    <t xml:space="preserve">Two stake holders  have said that they involved in addressing the issues relating to project services.    </t>
  </si>
  <si>
    <t xml:space="preserve">70% setisfied with Counsellor </t>
  </si>
  <si>
    <t>Not observed</t>
  </si>
</sst>
</file>

<file path=xl/styles.xml><?xml version="1.0" encoding="utf-8"?>
<styleSheet xmlns="http://schemas.openxmlformats.org/spreadsheetml/2006/main">
  <numFmts count="1">
    <numFmt numFmtId="164" formatCode="0.0"/>
  </numFmts>
  <fonts count="52">
    <font>
      <sz val="11"/>
      <name val="Arial"/>
    </font>
    <font>
      <b/>
      <u/>
      <sz val="18"/>
      <name val="Times New Roman"/>
    </font>
    <font>
      <sz val="11"/>
      <name val="Arial"/>
    </font>
    <font>
      <sz val="12"/>
      <name val="Arial"/>
    </font>
    <font>
      <b/>
      <sz val="14"/>
      <name val="Times New Roman"/>
    </font>
    <font>
      <b/>
      <sz val="14"/>
      <name val="Times New Roman"/>
    </font>
    <font>
      <sz val="14"/>
      <name val="Arial"/>
    </font>
    <font>
      <b/>
      <sz val="16"/>
      <color rgb="FF002060"/>
      <name val="Times New Roman"/>
    </font>
    <font>
      <b/>
      <sz val="14"/>
      <color rgb="FF000000"/>
      <name val="Times New Roman"/>
    </font>
    <font>
      <sz val="14"/>
      <color rgb="FF000000"/>
      <name val="Times New Roman"/>
    </font>
    <font>
      <sz val="14"/>
      <name val="Times New Roman"/>
    </font>
    <font>
      <b/>
      <sz val="14"/>
      <color rgb="FF000000"/>
      <name val="Calibri"/>
    </font>
    <font>
      <sz val="14"/>
      <name val="Times New Roman"/>
    </font>
    <font>
      <sz val="14"/>
      <color rgb="FFFF0000"/>
      <name val="Times New Roman"/>
    </font>
    <font>
      <sz val="12"/>
      <color rgb="FFFF0000"/>
      <name val="Arial"/>
    </font>
    <font>
      <b/>
      <sz val="14"/>
      <color rgb="FFC00000"/>
      <name val="Times New Roman"/>
    </font>
    <font>
      <sz val="12"/>
      <name val="Times New Roman"/>
    </font>
    <font>
      <b/>
      <sz val="12"/>
      <name val="Times New Roman"/>
    </font>
    <font>
      <b/>
      <sz val="18"/>
      <name val="Arial"/>
    </font>
    <font>
      <b/>
      <u/>
      <sz val="16"/>
      <name val="Times New Roman"/>
    </font>
    <font>
      <sz val="11"/>
      <name val="Arial"/>
    </font>
    <font>
      <b/>
      <sz val="18"/>
      <color rgb="FF17365D"/>
      <name val="Times New Roman"/>
    </font>
    <font>
      <b/>
      <sz val="14"/>
      <name val="Arial"/>
    </font>
    <font>
      <b/>
      <sz val="12"/>
      <color rgb="FFFF0000"/>
      <name val="Arial"/>
    </font>
    <font>
      <sz val="10"/>
      <name val="Arial"/>
    </font>
    <font>
      <b/>
      <u/>
      <sz val="9"/>
      <name val="Arial"/>
    </font>
    <font>
      <sz val="9"/>
      <name val="Arial"/>
    </font>
    <font>
      <b/>
      <sz val="9"/>
      <name val="Arial"/>
    </font>
    <font>
      <b/>
      <sz val="9"/>
      <name val="Arial"/>
    </font>
    <font>
      <b/>
      <sz val="9"/>
      <color rgb="FFC00000"/>
      <name val="Arial"/>
    </font>
    <font>
      <b/>
      <sz val="9"/>
      <color rgb="FF000000"/>
      <name val="Arial"/>
    </font>
    <font>
      <sz val="9"/>
      <name val="Arial"/>
    </font>
    <font>
      <b/>
      <sz val="11"/>
      <name val="Arial"/>
    </font>
    <font>
      <b/>
      <sz val="10"/>
      <name val="Times New Roman"/>
    </font>
    <font>
      <b/>
      <sz val="10"/>
      <name val="Times New Roman"/>
    </font>
    <font>
      <b/>
      <sz val="12"/>
      <name val="Arial"/>
    </font>
    <font>
      <sz val="9"/>
      <color rgb="FF000000"/>
      <name val="Calibri"/>
    </font>
    <font>
      <sz val="14"/>
      <name val="Times New Roman"/>
      <family val="1"/>
    </font>
    <font>
      <sz val="14"/>
      <color theme="1"/>
      <name val="Times New Roman"/>
      <family val="1"/>
    </font>
    <font>
      <b/>
      <sz val="14"/>
      <color rgb="FFC00000"/>
      <name val="Times New Roman"/>
      <family val="1"/>
    </font>
    <font>
      <b/>
      <sz val="11"/>
      <name val="Arial"/>
      <family val="2"/>
    </font>
    <font>
      <sz val="11"/>
      <name val="Arial"/>
      <family val="2"/>
    </font>
    <font>
      <sz val="9"/>
      <name val="Arial"/>
      <family val="2"/>
    </font>
    <font>
      <sz val="9"/>
      <name val="Calibri"/>
      <family val="2"/>
    </font>
    <font>
      <b/>
      <sz val="10"/>
      <name val="Times New Roman"/>
      <family val="1"/>
    </font>
    <font>
      <sz val="10"/>
      <name val="Arial"/>
      <family val="2"/>
    </font>
    <font>
      <b/>
      <sz val="9"/>
      <color theme="1"/>
      <name val="Calibri"/>
    </font>
    <font>
      <sz val="9"/>
      <color theme="1"/>
      <name val="Calibri"/>
    </font>
    <font>
      <sz val="10"/>
      <color theme="1"/>
      <name val="Calibri"/>
    </font>
    <font>
      <b/>
      <sz val="14"/>
      <name val="Times New Roman"/>
      <family val="1"/>
    </font>
    <font>
      <sz val="12"/>
      <name val="Arial"/>
      <family val="2"/>
    </font>
    <font>
      <sz val="13"/>
      <name val="Times New Roman"/>
      <family val="1"/>
    </font>
  </fonts>
  <fills count="13">
    <fill>
      <patternFill patternType="none"/>
    </fill>
    <fill>
      <patternFill patternType="gray125"/>
    </fill>
    <fill>
      <patternFill patternType="solid">
        <fgColor rgb="FFB8CCE4"/>
        <bgColor rgb="FFB8CCE4"/>
      </patternFill>
    </fill>
    <fill>
      <patternFill patternType="solid">
        <fgColor rgb="FFC2D69B"/>
        <bgColor rgb="FFC2D69B"/>
      </patternFill>
    </fill>
    <fill>
      <patternFill patternType="solid">
        <fgColor rgb="FFD99594"/>
        <bgColor rgb="FFD99594"/>
      </patternFill>
    </fill>
    <fill>
      <patternFill patternType="solid">
        <fgColor rgb="FFC0C0C0"/>
        <bgColor rgb="FFC0C0C0"/>
      </patternFill>
    </fill>
    <fill>
      <patternFill patternType="solid">
        <fgColor rgb="FFFFFFFF"/>
        <bgColor rgb="FFFFFFFF"/>
      </patternFill>
    </fill>
    <fill>
      <patternFill patternType="solid">
        <fgColor rgb="FFFABF8F"/>
        <bgColor rgb="FFFABF8F"/>
      </patternFill>
    </fill>
    <fill>
      <patternFill patternType="solid">
        <fgColor rgb="FFBFBFBF"/>
        <bgColor rgb="FFBFBFBF"/>
      </patternFill>
    </fill>
    <fill>
      <patternFill patternType="solid">
        <fgColor rgb="FFFFFF00"/>
        <bgColor rgb="FFFFFF00"/>
      </patternFill>
    </fill>
    <fill>
      <patternFill patternType="solid">
        <fgColor rgb="FFE5B8B7"/>
        <bgColor rgb="FFE5B8B7"/>
      </patternFill>
    </fill>
    <fill>
      <patternFill patternType="solid">
        <fgColor rgb="FF92D050"/>
        <bgColor rgb="FF92D050"/>
      </patternFill>
    </fill>
    <fill>
      <patternFill patternType="solid">
        <fgColor theme="0"/>
        <bgColor theme="0"/>
      </patternFill>
    </fill>
  </fills>
  <borders count="5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2">
    <xf numFmtId="0" fontId="0" fillId="0" borderId="0" xfId="0" applyFont="1" applyAlignment="1"/>
    <xf numFmtId="0" fontId="5" fillId="3" borderId="8" xfId="0" applyFont="1" applyFill="1" applyBorder="1" applyAlignment="1">
      <alignment horizontal="center" vertical="center"/>
    </xf>
    <xf numFmtId="0" fontId="8" fillId="3" borderId="8" xfId="0" applyFont="1" applyFill="1" applyBorder="1" applyAlignment="1">
      <alignment horizontal="center" vertical="center"/>
    </xf>
    <xf numFmtId="0" fontId="11" fillId="3" borderId="8" xfId="0" applyFont="1" applyFill="1" applyBorder="1" applyAlignment="1">
      <alignment horizontal="center" vertical="center"/>
    </xf>
    <xf numFmtId="1" fontId="12" fillId="0" borderId="27" xfId="0" applyNumberFormat="1" applyFont="1" applyBorder="1" applyAlignment="1">
      <alignment horizontal="center" vertical="center"/>
    </xf>
    <xf numFmtId="1" fontId="12" fillId="0" borderId="27" xfId="0" applyNumberFormat="1" applyFont="1" applyBorder="1" applyAlignment="1">
      <alignment horizontal="center" vertical="center" wrapText="1"/>
    </xf>
    <xf numFmtId="0" fontId="12" fillId="0" borderId="27" xfId="0" applyFont="1" applyBorder="1" applyAlignment="1">
      <alignment horizontal="center" vertical="center" wrapText="1"/>
    </xf>
    <xf numFmtId="1" fontId="12" fillId="6" borderId="27" xfId="0" applyNumberFormat="1" applyFont="1" applyFill="1" applyBorder="1" applyAlignment="1">
      <alignment horizontal="center" vertical="center" wrapText="1"/>
    </xf>
    <xf numFmtId="0" fontId="10" fillId="0" borderId="27" xfId="0" applyFont="1" applyBorder="1" applyAlignment="1">
      <alignment horizontal="center" vertical="center" wrapText="1"/>
    </xf>
    <xf numFmtId="1" fontId="10" fillId="0" borderId="27" xfId="0" applyNumberFormat="1" applyFont="1" applyBorder="1" applyAlignment="1">
      <alignment horizontal="center" vertical="center" wrapText="1"/>
    </xf>
    <xf numFmtId="1" fontId="12" fillId="10" borderId="27" xfId="0" applyNumberFormat="1" applyFont="1" applyFill="1" applyBorder="1" applyAlignment="1">
      <alignment horizontal="center" vertical="center" wrapText="1"/>
    </xf>
    <xf numFmtId="1" fontId="12" fillId="0" borderId="36"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20" fillId="0" borderId="0" xfId="0" applyFont="1"/>
    <xf numFmtId="0" fontId="26" fillId="0" borderId="0" xfId="0" applyFont="1"/>
    <xf numFmtId="0" fontId="28" fillId="11" borderId="8" xfId="0" applyFont="1" applyFill="1" applyBorder="1" applyAlignment="1">
      <alignment horizontal="center" vertical="top"/>
    </xf>
    <xf numFmtId="0" fontId="27" fillId="0" borderId="8" xfId="0" applyFont="1" applyBorder="1" applyAlignment="1">
      <alignment horizontal="center" vertical="center" wrapText="1"/>
    </xf>
    <xf numFmtId="0" fontId="31" fillId="0" borderId="8" xfId="0" applyFont="1" applyBorder="1" applyAlignment="1">
      <alignment horizontal="left" vertical="top" wrapText="1"/>
    </xf>
    <xf numFmtId="0" fontId="26" fillId="0" borderId="8" xfId="0" applyFont="1" applyBorder="1" applyAlignment="1">
      <alignment horizontal="left" vertical="top" wrapText="1"/>
    </xf>
    <xf numFmtId="0" fontId="24" fillId="0" borderId="8" xfId="0" applyFont="1" applyBorder="1" applyAlignment="1">
      <alignment horizontal="left" vertical="top" wrapText="1"/>
    </xf>
    <xf numFmtId="0" fontId="24" fillId="0" borderId="8" xfId="0" applyFont="1" applyBorder="1" applyAlignment="1">
      <alignment horizontal="center" vertical="top" wrapText="1"/>
    </xf>
    <xf numFmtId="0" fontId="26" fillId="0" borderId="8" xfId="0" applyFont="1" applyBorder="1" applyAlignment="1">
      <alignment horizontal="left" vertical="top" wrapText="1"/>
    </xf>
    <xf numFmtId="0" fontId="31" fillId="0" borderId="8"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vertical="top"/>
    </xf>
    <xf numFmtId="0" fontId="26" fillId="0" borderId="8" xfId="0" applyFont="1" applyBorder="1"/>
    <xf numFmtId="0" fontId="28" fillId="0" borderId="8" xfId="0" applyFont="1" applyBorder="1" applyAlignment="1">
      <alignment horizontal="center" vertical="center"/>
    </xf>
    <xf numFmtId="0" fontId="24" fillId="0" borderId="0" xfId="0" applyFont="1"/>
    <xf numFmtId="0" fontId="32" fillId="2" borderId="8" xfId="0" applyFont="1" applyFill="1" applyBorder="1" applyAlignment="1">
      <alignment horizontal="center" vertical="center" wrapText="1"/>
    </xf>
    <xf numFmtId="0" fontId="32" fillId="2" borderId="8" xfId="0" applyFont="1" applyFill="1" applyBorder="1" applyAlignment="1">
      <alignment horizontal="left" vertical="center" wrapText="1"/>
    </xf>
    <xf numFmtId="9" fontId="20" fillId="0" borderId="0" xfId="0" applyNumberFormat="1" applyFont="1"/>
    <xf numFmtId="1" fontId="32" fillId="2" borderId="8" xfId="0" applyNumberFormat="1" applyFont="1" applyFill="1" applyBorder="1" applyAlignment="1">
      <alignment horizontal="center" vertical="center" wrapText="1"/>
    </xf>
    <xf numFmtId="164" fontId="32" fillId="11" borderId="8" xfId="0" applyNumberFormat="1" applyFont="1" applyFill="1" applyBorder="1" applyAlignment="1">
      <alignment horizontal="center" vertical="center" wrapText="1"/>
    </xf>
    <xf numFmtId="0" fontId="32" fillId="4" borderId="8" xfId="0" applyFont="1" applyFill="1" applyBorder="1" applyAlignment="1">
      <alignment vertical="top" wrapText="1"/>
    </xf>
    <xf numFmtId="0" fontId="32" fillId="0" borderId="8" xfId="0" applyFont="1" applyBorder="1" applyAlignment="1">
      <alignment horizontal="center"/>
    </xf>
    <xf numFmtId="0" fontId="32" fillId="0" borderId="8" xfId="0" applyFont="1" applyBorder="1"/>
    <xf numFmtId="1" fontId="32" fillId="0" borderId="8" xfId="0" applyNumberFormat="1" applyFont="1" applyBorder="1"/>
    <xf numFmtId="164" fontId="32" fillId="0" borderId="8" xfId="0" applyNumberFormat="1" applyFont="1" applyBorder="1"/>
    <xf numFmtId="164" fontId="35" fillId="0" borderId="8" xfId="0" applyNumberFormat="1" applyFont="1" applyBorder="1"/>
    <xf numFmtId="0" fontId="32" fillId="2" borderId="8" xfId="0" applyFont="1" applyFill="1" applyBorder="1" applyAlignment="1">
      <alignment horizontal="right" vertical="center" wrapText="1"/>
    </xf>
    <xf numFmtId="164" fontId="32" fillId="2" borderId="8" xfId="0" applyNumberFormat="1" applyFont="1" applyFill="1" applyBorder="1" applyAlignment="1">
      <alignment horizontal="center" vertical="center" wrapText="1"/>
    </xf>
    <xf numFmtId="1" fontId="32" fillId="11" borderId="8" xfId="0" applyNumberFormat="1" applyFont="1" applyFill="1" applyBorder="1" applyAlignment="1">
      <alignment horizontal="center" vertical="center" wrapText="1"/>
    </xf>
    <xf numFmtId="0" fontId="37" fillId="6" borderId="27" xfId="0" applyFont="1" applyFill="1" applyBorder="1" applyAlignment="1">
      <alignment horizontal="center" vertical="center" wrapText="1"/>
    </xf>
    <xf numFmtId="9" fontId="12" fillId="0" borderId="27" xfId="0" applyNumberFormat="1" applyFont="1" applyBorder="1" applyAlignment="1">
      <alignment horizontal="center" vertical="center" wrapText="1"/>
    </xf>
    <xf numFmtId="0" fontId="37" fillId="0" borderId="27" xfId="0" applyFont="1" applyBorder="1" applyAlignment="1">
      <alignment horizontal="center" vertical="center"/>
    </xf>
    <xf numFmtId="9" fontId="10" fillId="0" borderId="27" xfId="0" applyNumberFormat="1" applyFont="1" applyBorder="1" applyAlignment="1">
      <alignment horizontal="center" vertical="center" wrapText="1"/>
    </xf>
    <xf numFmtId="9" fontId="37" fillId="0" borderId="27" xfId="0" applyNumberFormat="1" applyFont="1" applyBorder="1" applyAlignment="1">
      <alignment horizontal="center" vertical="center" wrapText="1"/>
    </xf>
    <xf numFmtId="0" fontId="37" fillId="0" borderId="27" xfId="0" applyFont="1" applyBorder="1" applyAlignment="1">
      <alignment horizontal="center" vertical="center" wrapText="1"/>
    </xf>
    <xf numFmtId="0" fontId="13" fillId="0" borderId="27" xfId="0" applyFont="1" applyBorder="1" applyAlignment="1">
      <alignment horizontal="center" vertical="center" wrapText="1"/>
    </xf>
    <xf numFmtId="9" fontId="37" fillId="6" borderId="27" xfId="0" applyNumberFormat="1" applyFont="1" applyFill="1" applyBorder="1" applyAlignment="1">
      <alignment horizontal="center" vertical="center" wrapText="1"/>
    </xf>
    <xf numFmtId="9" fontId="12" fillId="0" borderId="27" xfId="0" applyNumberFormat="1" applyFont="1" applyBorder="1" applyAlignment="1">
      <alignment horizontal="center" vertical="center"/>
    </xf>
    <xf numFmtId="0" fontId="10" fillId="6" borderId="27" xfId="0" applyFont="1" applyFill="1" applyBorder="1" applyAlignment="1">
      <alignment horizontal="center" vertical="center" wrapText="1"/>
    </xf>
    <xf numFmtId="9" fontId="10" fillId="6" borderId="27" xfId="0" applyNumberFormat="1" applyFont="1" applyFill="1" applyBorder="1" applyAlignment="1">
      <alignment horizontal="center" vertical="center"/>
    </xf>
    <xf numFmtId="9" fontId="37" fillId="6" borderId="27"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8" xfId="0" applyFont="1" applyFill="1" applyBorder="1" applyAlignment="1">
      <alignment horizontal="center" vertical="center" wrapText="1"/>
    </xf>
    <xf numFmtId="0" fontId="10" fillId="10" borderId="27" xfId="0" applyFont="1" applyFill="1" applyBorder="1" applyAlignment="1">
      <alignment horizontal="center" vertical="center"/>
    </xf>
    <xf numFmtId="0" fontId="10" fillId="0" borderId="8" xfId="0" applyFont="1" applyBorder="1" applyAlignment="1">
      <alignment horizontal="center" vertical="center" wrapText="1"/>
    </xf>
    <xf numFmtId="0" fontId="16" fillId="0" borderId="41" xfId="0" applyFont="1" applyBorder="1" applyAlignment="1">
      <alignment horizontal="center" vertical="center"/>
    </xf>
    <xf numFmtId="0" fontId="3" fillId="0" borderId="42" xfId="0" applyFont="1" applyBorder="1"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10" fillId="3" borderId="8" xfId="0" applyFont="1" applyFill="1" applyBorder="1" applyAlignment="1">
      <alignment horizontal="center" vertical="center"/>
    </xf>
    <xf numFmtId="0" fontId="9" fillId="5" borderId="24" xfId="0" applyFont="1" applyFill="1" applyBorder="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xf>
    <xf numFmtId="0" fontId="12" fillId="7" borderId="26" xfId="0" applyFont="1" applyFill="1" applyBorder="1" applyAlignment="1">
      <alignment horizontal="center" vertical="center" wrapText="1"/>
    </xf>
    <xf numFmtId="0" fontId="12"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wrapText="1"/>
    </xf>
    <xf numFmtId="0" fontId="10" fillId="6" borderId="36" xfId="0" applyFont="1" applyFill="1" applyBorder="1" applyAlignment="1">
      <alignment horizontal="center" vertical="center" wrapText="1"/>
    </xf>
    <xf numFmtId="0" fontId="4" fillId="8" borderId="38" xfId="0" applyFont="1" applyFill="1" applyBorder="1" applyAlignment="1">
      <alignment horizontal="center" vertical="center"/>
    </xf>
    <xf numFmtId="0" fontId="4" fillId="8" borderId="39" xfId="0" applyFont="1" applyFill="1" applyBorder="1" applyAlignment="1">
      <alignment horizontal="center" vertical="center"/>
    </xf>
    <xf numFmtId="0" fontId="4" fillId="0" borderId="18" xfId="0" applyFont="1" applyBorder="1" applyAlignment="1">
      <alignment horizontal="center" vertical="center"/>
    </xf>
    <xf numFmtId="0" fontId="12" fillId="0" borderId="8" xfId="0" applyFont="1" applyBorder="1" applyAlignment="1">
      <alignment horizontal="center" vertical="center" wrapText="1"/>
    </xf>
    <xf numFmtId="0" fontId="12" fillId="8" borderId="8" xfId="0" applyFont="1" applyFill="1" applyBorder="1" applyAlignment="1">
      <alignment horizontal="center" vertical="center" wrapText="1"/>
    </xf>
    <xf numFmtId="0" fontId="5" fillId="5" borderId="39" xfId="0" applyFont="1" applyFill="1" applyBorder="1" applyAlignment="1">
      <alignment horizontal="center" vertical="center"/>
    </xf>
    <xf numFmtId="0" fontId="12" fillId="0" borderId="18" xfId="0" applyFont="1" applyBorder="1" applyAlignment="1">
      <alignment horizontal="center" vertical="center"/>
    </xf>
    <xf numFmtId="0" fontId="10" fillId="0" borderId="15" xfId="0" applyFont="1" applyBorder="1" applyAlignment="1">
      <alignment horizontal="center" vertical="center" wrapText="1"/>
    </xf>
    <xf numFmtId="0" fontId="10" fillId="8" borderId="8" xfId="0" applyFont="1" applyFill="1" applyBorder="1" applyAlignment="1">
      <alignment horizontal="center" vertical="center"/>
    </xf>
    <xf numFmtId="0" fontId="10" fillId="6" borderId="8" xfId="0" applyFont="1" applyFill="1" applyBorder="1" applyAlignment="1">
      <alignment horizontal="center" vertical="center" wrapText="1"/>
    </xf>
    <xf numFmtId="0" fontId="10" fillId="0" borderId="8" xfId="0" applyFont="1" applyBorder="1" applyAlignment="1">
      <alignment horizontal="center" vertical="center"/>
    </xf>
    <xf numFmtId="0" fontId="9" fillId="0" borderId="8" xfId="0" applyFont="1" applyBorder="1" applyAlignment="1">
      <alignment horizontal="center" vertical="center" wrapText="1"/>
    </xf>
    <xf numFmtId="0" fontId="12" fillId="0" borderId="41" xfId="0" applyFont="1" applyBorder="1" applyAlignment="1">
      <alignment horizontal="center" vertical="center"/>
    </xf>
    <xf numFmtId="0" fontId="15" fillId="8"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12" fillId="6" borderId="8" xfId="0" applyFont="1" applyFill="1" applyBorder="1" applyAlignment="1">
      <alignment horizontal="center" vertical="center" wrapText="1"/>
    </xf>
    <xf numFmtId="0" fontId="17" fillId="0" borderId="8" xfId="0" applyFont="1" applyBorder="1" applyAlignment="1">
      <alignment horizontal="center" vertical="center"/>
    </xf>
    <xf numFmtId="0" fontId="16" fillId="0" borderId="8" xfId="0" applyFont="1" applyBorder="1" applyAlignment="1">
      <alignment horizontal="center" vertical="center"/>
    </xf>
    <xf numFmtId="1" fontId="5" fillId="0" borderId="8" xfId="0" applyNumberFormat="1" applyFont="1" applyBorder="1" applyAlignment="1">
      <alignment horizontal="center" vertical="center"/>
    </xf>
    <xf numFmtId="1" fontId="18" fillId="0" borderId="46" xfId="0" applyNumberFormat="1" applyFont="1" applyBorder="1" applyAlignment="1">
      <alignment horizontal="center" vertical="center"/>
    </xf>
    <xf numFmtId="9" fontId="38" fillId="0" borderId="27" xfId="0" applyNumberFormat="1" applyFont="1" applyBorder="1" applyAlignment="1">
      <alignment horizontal="center" vertical="center" wrapText="1"/>
    </xf>
    <xf numFmtId="9" fontId="10" fillId="8" borderId="27" xfId="0" applyNumberFormat="1" applyFont="1" applyFill="1" applyBorder="1" applyAlignment="1">
      <alignment horizontal="center" vertical="center" wrapText="1"/>
    </xf>
    <xf numFmtId="0" fontId="37" fillId="0" borderId="36" xfId="0" applyFont="1" applyBorder="1" applyAlignment="1">
      <alignment horizontal="center" vertical="center" wrapText="1"/>
    </xf>
    <xf numFmtId="9" fontId="10" fillId="0" borderId="36" xfId="0" applyNumberFormat="1" applyFont="1" applyBorder="1" applyAlignment="1">
      <alignment horizontal="center" vertical="center" wrapText="1"/>
    </xf>
    <xf numFmtId="0" fontId="37" fillId="0" borderId="8" xfId="0" applyFont="1" applyBorder="1" applyAlignment="1">
      <alignment horizontal="center" vertical="center" wrapText="1"/>
    </xf>
    <xf numFmtId="9" fontId="10" fillId="8" borderId="8" xfId="0" applyNumberFormat="1" applyFont="1" applyFill="1" applyBorder="1" applyAlignment="1">
      <alignment horizontal="center" vertical="center"/>
    </xf>
    <xf numFmtId="0" fontId="39" fillId="8" borderId="8" xfId="0" applyFont="1" applyFill="1" applyBorder="1" applyAlignment="1">
      <alignment horizontal="center" vertical="center"/>
    </xf>
    <xf numFmtId="1" fontId="37" fillId="0" borderId="8" xfId="0" applyNumberFormat="1" applyFont="1" applyBorder="1" applyAlignment="1">
      <alignment horizontal="center" vertical="center" wrapText="1"/>
    </xf>
    <xf numFmtId="0" fontId="5" fillId="0" borderId="8" xfId="0" applyFont="1" applyBorder="1" applyAlignment="1">
      <alignment horizontal="center" vertical="center"/>
    </xf>
    <xf numFmtId="0" fontId="22" fillId="0" borderId="8" xfId="0" applyFont="1" applyBorder="1" applyAlignment="1">
      <alignment horizontal="center" vertical="center"/>
    </xf>
    <xf numFmtId="0" fontId="4"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3"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3" fillId="0" borderId="8" xfId="0" applyFont="1" applyBorder="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center" vertical="center" wrapText="1"/>
    </xf>
    <xf numFmtId="0" fontId="41" fillId="0" borderId="8" xfId="0" applyFont="1" applyBorder="1" applyAlignment="1">
      <alignment horizontal="center" vertical="center"/>
    </xf>
    <xf numFmtId="0" fontId="42" fillId="0" borderId="8" xfId="0" applyFont="1" applyBorder="1" applyAlignment="1">
      <alignment horizontal="left" vertical="top" wrapText="1"/>
    </xf>
    <xf numFmtId="0" fontId="20" fillId="0" borderId="20" xfId="0" applyFont="1" applyBorder="1"/>
    <xf numFmtId="0" fontId="32" fillId="0" borderId="12" xfId="0" applyFont="1" applyBorder="1"/>
    <xf numFmtId="1" fontId="32" fillId="0" borderId="12" xfId="0" applyNumberFormat="1" applyFont="1" applyBorder="1"/>
    <xf numFmtId="0" fontId="40" fillId="0" borderId="55" xfId="0" applyFont="1" applyBorder="1" applyAlignment="1">
      <alignment horizontal="center" vertical="center" wrapText="1"/>
    </xf>
    <xf numFmtId="0" fontId="41" fillId="0" borderId="8" xfId="0" applyFont="1" applyBorder="1" applyAlignment="1">
      <alignment horizontal="left" vertical="top" wrapText="1"/>
    </xf>
    <xf numFmtId="0" fontId="41" fillId="0" borderId="8" xfId="0" applyFont="1" applyBorder="1" applyAlignment="1">
      <alignment horizontal="left" vertical="top"/>
    </xf>
    <xf numFmtId="0" fontId="41" fillId="0" borderId="8" xfId="0" applyNumberFormat="1" applyFont="1" applyBorder="1" applyAlignment="1">
      <alignment horizontal="left" vertical="top"/>
    </xf>
    <xf numFmtId="0" fontId="45" fillId="0" borderId="8" xfId="0" applyFont="1" applyBorder="1" applyAlignment="1">
      <alignment horizontal="left" vertical="top" wrapText="1"/>
    </xf>
    <xf numFmtId="0" fontId="46" fillId="0" borderId="8" xfId="0" applyFont="1" applyBorder="1" applyAlignment="1">
      <alignment horizontal="center" vertical="top" wrapText="1"/>
    </xf>
    <xf numFmtId="0" fontId="47" fillId="0" borderId="8" xfId="0" applyFont="1" applyBorder="1" applyAlignment="1">
      <alignment horizontal="left" vertical="top" wrapText="1"/>
    </xf>
    <xf numFmtId="0" fontId="48" fillId="12" borderId="8" xfId="0" applyFont="1" applyFill="1" applyBorder="1" applyAlignment="1">
      <alignment horizontal="center" vertical="top" wrapText="1"/>
    </xf>
    <xf numFmtId="0" fontId="47" fillId="0" borderId="8" xfId="0" applyFont="1" applyBorder="1" applyAlignment="1">
      <alignment vertical="top" wrapText="1"/>
    </xf>
    <xf numFmtId="0" fontId="49" fillId="2" borderId="9" xfId="0" applyFont="1" applyFill="1" applyBorder="1" applyAlignment="1">
      <alignment horizontal="center" vertical="center"/>
    </xf>
    <xf numFmtId="0" fontId="37" fillId="5" borderId="25" xfId="0" applyFont="1" applyFill="1" applyBorder="1" applyAlignment="1">
      <alignment horizontal="center" vertical="center"/>
    </xf>
    <xf numFmtId="0" fontId="37" fillId="0" borderId="28" xfId="0" applyFont="1" applyBorder="1" applyAlignment="1">
      <alignment horizontal="center" vertical="center" wrapText="1"/>
    </xf>
    <xf numFmtId="0" fontId="37" fillId="0" borderId="28" xfId="0" applyFont="1" applyBorder="1" applyAlignment="1">
      <alignment horizontal="center" vertical="center"/>
    </xf>
    <xf numFmtId="0" fontId="49" fillId="0" borderId="28" xfId="0" applyFont="1" applyBorder="1" applyAlignment="1">
      <alignment horizontal="center" vertical="center"/>
    </xf>
    <xf numFmtId="0" fontId="37" fillId="9" borderId="28" xfId="0" applyFont="1" applyFill="1" applyBorder="1" applyAlignment="1">
      <alignment horizontal="center" vertical="center"/>
    </xf>
    <xf numFmtId="0" fontId="37" fillId="10" borderId="28" xfId="0" applyFont="1" applyFill="1" applyBorder="1" applyAlignment="1">
      <alignment horizontal="center" vertical="center"/>
    </xf>
    <xf numFmtId="0" fontId="37" fillId="0" borderId="37" xfId="0"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9" fontId="37" fillId="0" borderId="9" xfId="0" applyNumberFormat="1" applyFont="1" applyBorder="1" applyAlignment="1">
      <alignment horizontal="center" vertical="center" wrapText="1"/>
    </xf>
    <xf numFmtId="0" fontId="50" fillId="0" borderId="9" xfId="0" applyFont="1" applyBorder="1" applyAlignment="1">
      <alignment horizontal="center" vertical="center"/>
    </xf>
    <xf numFmtId="0" fontId="50" fillId="0" borderId="47" xfId="0" applyFont="1" applyBorder="1" applyAlignment="1">
      <alignment horizontal="center" vertical="center"/>
    </xf>
    <xf numFmtId="0" fontId="41" fillId="0" borderId="0" xfId="0" applyFont="1" applyAlignment="1">
      <alignment horizontal="center" vertical="center"/>
    </xf>
    <xf numFmtId="0" fontId="37" fillId="0" borderId="28" xfId="0" applyFont="1" applyBorder="1" applyAlignment="1">
      <alignment horizontal="center" vertical="top" wrapText="1"/>
    </xf>
    <xf numFmtId="0" fontId="37" fillId="0" borderId="28" xfId="0" applyFont="1" applyBorder="1" applyAlignment="1">
      <alignment horizontal="left" vertical="top" wrapText="1"/>
    </xf>
    <xf numFmtId="0" fontId="37" fillId="0" borderId="28" xfId="0" applyFont="1" applyBorder="1" applyAlignment="1">
      <alignment horizontal="left" vertical="center" wrapText="1"/>
    </xf>
    <xf numFmtId="0" fontId="37" fillId="6" borderId="28" xfId="0" applyFont="1" applyFill="1" applyBorder="1" applyAlignment="1">
      <alignment horizontal="left" vertical="top" wrapText="1"/>
    </xf>
    <xf numFmtId="0" fontId="37" fillId="0" borderId="40" xfId="0" applyFont="1" applyBorder="1" applyAlignment="1">
      <alignment horizontal="left" vertical="top" wrapText="1"/>
    </xf>
    <xf numFmtId="0" fontId="37" fillId="0" borderId="40" xfId="0" applyFont="1" applyBorder="1" applyAlignment="1">
      <alignment horizontal="center" vertical="center"/>
    </xf>
    <xf numFmtId="0" fontId="37" fillId="0" borderId="27" xfId="0" applyFont="1" applyBorder="1" applyAlignment="1">
      <alignment horizontal="left" vertical="center" wrapText="1"/>
    </xf>
    <xf numFmtId="0" fontId="37" fillId="0" borderId="27" xfId="0" applyFont="1" applyBorder="1" applyAlignment="1">
      <alignment horizontal="left" vertical="top" wrapText="1"/>
    </xf>
    <xf numFmtId="0" fontId="51" fillId="0" borderId="28" xfId="0"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2" borderId="7" xfId="0" applyFont="1" applyFill="1" applyBorder="1" applyAlignment="1">
      <alignment horizontal="center" vertical="center"/>
    </xf>
    <xf numFmtId="0" fontId="8" fillId="5" borderId="21"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7" fillId="0" borderId="4" xfId="0" applyFont="1" applyBorder="1" applyAlignment="1">
      <alignment horizontal="center" vertical="center"/>
    </xf>
    <xf numFmtId="0" fontId="2" fillId="0" borderId="10" xfId="0" applyFont="1" applyBorder="1" applyAlignment="1">
      <alignment horizontal="center" vertical="center"/>
    </xf>
    <xf numFmtId="0" fontId="8" fillId="3" borderId="12" xfId="0" applyFont="1" applyFill="1" applyBorder="1" applyAlignment="1">
      <alignment horizontal="center" vertical="center" wrapText="1"/>
    </xf>
    <xf numFmtId="0" fontId="2" fillId="0" borderId="15" xfId="0" applyFont="1" applyBorder="1" applyAlignment="1">
      <alignment horizontal="center" vertical="center"/>
    </xf>
    <xf numFmtId="0" fontId="8" fillId="4" borderId="4"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2" fillId="0" borderId="14" xfId="0" applyFont="1" applyBorder="1" applyAlignment="1">
      <alignment horizontal="center" vertical="center"/>
    </xf>
    <xf numFmtId="0" fontId="16"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5" fillId="5" borderId="4" xfId="0" applyFont="1" applyFill="1" applyBorder="1" applyAlignment="1">
      <alignment horizontal="center" vertical="center"/>
    </xf>
    <xf numFmtId="0" fontId="2" fillId="0" borderId="34" xfId="0" applyFont="1" applyBorder="1" applyAlignment="1">
      <alignment horizontal="center" vertical="center"/>
    </xf>
    <xf numFmtId="0" fontId="5" fillId="8" borderId="29"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10" borderId="29" xfId="0" applyFont="1" applyFill="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49" fillId="3" borderId="13" xfId="0" applyFont="1" applyFill="1" applyBorder="1" applyAlignment="1">
      <alignment horizontal="center" vertical="center" wrapText="1"/>
    </xf>
    <xf numFmtId="0" fontId="41" fillId="0" borderId="17" xfId="0" applyFont="1" applyBorder="1" applyAlignment="1">
      <alignment horizontal="center" vertical="center"/>
    </xf>
    <xf numFmtId="0" fontId="41" fillId="0" borderId="19" xfId="0" applyFont="1" applyBorder="1" applyAlignment="1">
      <alignment horizontal="center" vertical="center"/>
    </xf>
    <xf numFmtId="0" fontId="5" fillId="0" borderId="7" xfId="0" applyFont="1" applyBorder="1" applyAlignment="1">
      <alignment horizontal="center" vertical="center"/>
    </xf>
    <xf numFmtId="0" fontId="10" fillId="0" borderId="32" xfId="0" applyFont="1" applyBorder="1" applyAlignment="1">
      <alignment horizontal="center" vertical="center" wrapText="1"/>
    </xf>
    <xf numFmtId="0" fontId="5" fillId="5" borderId="29" xfId="0" applyFont="1" applyFill="1" applyBorder="1" applyAlignment="1">
      <alignment horizontal="center" vertical="center" wrapText="1"/>
    </xf>
    <xf numFmtId="0" fontId="19" fillId="9" borderId="7" xfId="0" applyFont="1" applyFill="1" applyBorder="1" applyAlignment="1">
      <alignment horizontal="center" vertical="center"/>
    </xf>
    <xf numFmtId="0" fontId="21" fillId="0" borderId="7" xfId="0" applyFont="1" applyBorder="1" applyAlignment="1">
      <alignment horizontal="center" vertical="center"/>
    </xf>
    <xf numFmtId="0" fontId="8" fillId="11" borderId="12" xfId="0" applyFont="1" applyFill="1" applyBorder="1" applyAlignment="1">
      <alignment horizontal="center" vertical="center"/>
    </xf>
    <xf numFmtId="0" fontId="4" fillId="9" borderId="7" xfId="0" applyFont="1" applyFill="1" applyBorder="1" applyAlignment="1">
      <alignment horizontal="center" vertical="center"/>
    </xf>
    <xf numFmtId="0" fontId="8" fillId="11" borderId="12" xfId="0" applyFont="1" applyFill="1" applyBorder="1" applyAlignment="1">
      <alignment horizontal="center" vertical="center" wrapText="1"/>
    </xf>
    <xf numFmtId="0" fontId="28" fillId="0" borderId="7" xfId="0" applyFont="1" applyBorder="1" applyAlignment="1">
      <alignment horizontal="center" vertical="center"/>
    </xf>
    <xf numFmtId="0" fontId="2" fillId="0" borderId="6" xfId="0" applyFont="1" applyBorder="1"/>
    <xf numFmtId="0" fontId="25" fillId="9" borderId="7" xfId="0" applyFont="1" applyFill="1" applyBorder="1" applyAlignment="1">
      <alignment horizontal="center" vertical="top" wrapText="1"/>
    </xf>
    <xf numFmtId="0" fontId="2" fillId="0" borderId="5" xfId="0" applyFont="1" applyBorder="1"/>
    <xf numFmtId="0" fontId="27" fillId="9" borderId="7" xfId="0" applyFont="1" applyFill="1" applyBorder="1" applyAlignment="1">
      <alignment horizontal="left"/>
    </xf>
    <xf numFmtId="0" fontId="28" fillId="11" borderId="7" xfId="0" applyFont="1" applyFill="1" applyBorder="1" applyAlignment="1">
      <alignment horizontal="center" vertical="top" wrapText="1"/>
    </xf>
    <xf numFmtId="0" fontId="29" fillId="0" borderId="7" xfId="0" applyFont="1" applyBorder="1" applyAlignment="1">
      <alignment horizontal="center" vertical="top"/>
    </xf>
    <xf numFmtId="0" fontId="30" fillId="11" borderId="12" xfId="0" applyFont="1" applyFill="1" applyBorder="1" applyAlignment="1">
      <alignment horizontal="left" vertical="top"/>
    </xf>
    <xf numFmtId="0" fontId="2" fillId="0" borderId="15" xfId="0" applyFont="1" applyBorder="1"/>
    <xf numFmtId="0" fontId="30" fillId="11" borderId="12" xfId="0" applyFont="1" applyFill="1" applyBorder="1" applyAlignment="1">
      <alignment horizontal="left" vertical="top" wrapText="1"/>
    </xf>
    <xf numFmtId="0" fontId="28" fillId="11" borderId="12" xfId="0" applyFont="1" applyFill="1" applyBorder="1" applyAlignment="1">
      <alignment horizontal="center" vertical="top" wrapText="1"/>
    </xf>
    <xf numFmtId="0" fontId="30" fillId="11" borderId="12" xfId="0" applyFont="1" applyFill="1" applyBorder="1" applyAlignment="1">
      <alignment horizontal="center" vertical="top"/>
    </xf>
    <xf numFmtId="0" fontId="32" fillId="9" borderId="7" xfId="0" applyFont="1" applyFill="1" applyBorder="1" applyAlignment="1">
      <alignment horizontal="center" wrapText="1"/>
    </xf>
    <xf numFmtId="0" fontId="32" fillId="11" borderId="7" xfId="0" applyFont="1" applyFill="1" applyBorder="1" applyAlignment="1">
      <alignment horizontal="center"/>
    </xf>
    <xf numFmtId="0" fontId="0" fillId="0" borderId="56" xfId="0" applyFont="1" applyBorder="1" applyAlignment="1">
      <alignment horizontal="center"/>
    </xf>
    <xf numFmtId="0" fontId="0" fillId="0" borderId="57" xfId="0" applyFont="1" applyBorder="1" applyAlignment="1">
      <alignment horizontal="center"/>
    </xf>
    <xf numFmtId="0" fontId="20" fillId="0" borderId="56" xfId="0" applyFont="1" applyBorder="1" applyAlignment="1">
      <alignment horizontal="center"/>
    </xf>
    <xf numFmtId="0" fontId="20" fillId="0" borderId="57" xfId="0" applyFont="1" applyBorder="1" applyAlignment="1">
      <alignment horizontal="center"/>
    </xf>
    <xf numFmtId="0" fontId="32" fillId="0" borderId="7" xfId="0" applyFont="1" applyBorder="1" applyAlignment="1">
      <alignment horizontal="center"/>
    </xf>
    <xf numFmtId="0" fontId="44" fillId="9" borderId="7" xfId="0" applyFont="1" applyFill="1" applyBorder="1" applyAlignment="1">
      <alignment horizontal="left"/>
    </xf>
    <xf numFmtId="0" fontId="2" fillId="0" borderId="39" xfId="0" applyFont="1" applyBorder="1" applyAlignment="1">
      <alignment horizontal="left"/>
    </xf>
    <xf numFmtId="0" fontId="2" fillId="0" borderId="6" xfId="0" applyFont="1" applyBorder="1" applyAlignment="1">
      <alignment horizontal="left"/>
    </xf>
    <xf numFmtId="0" fontId="20" fillId="2" borderId="7" xfId="0" applyFont="1" applyFill="1" applyBorder="1" applyAlignment="1">
      <alignment horizontal="center"/>
    </xf>
    <xf numFmtId="0" fontId="32" fillId="2" borderId="7" xfId="0" applyFont="1" applyFill="1" applyBorder="1" applyAlignment="1">
      <alignment horizontal="center" vertical="center" wrapText="1"/>
    </xf>
    <xf numFmtId="1" fontId="32" fillId="2" borderId="7" xfId="0" applyNumberFormat="1" applyFont="1" applyFill="1" applyBorder="1" applyAlignment="1">
      <alignment horizontal="center" vertical="center" wrapText="1"/>
    </xf>
    <xf numFmtId="0" fontId="35" fillId="9" borderId="7" xfId="0" applyFont="1" applyFill="1" applyBorder="1" applyAlignment="1">
      <alignment horizontal="center" vertical="center" wrapText="1"/>
    </xf>
    <xf numFmtId="0" fontId="32" fillId="0" borderId="7" xfId="0" applyFont="1" applyBorder="1" applyAlignment="1">
      <alignment horizontal="right"/>
    </xf>
    <xf numFmtId="0" fontId="2" fillId="0" borderId="39" xfId="0" applyFont="1" applyBorder="1"/>
    <xf numFmtId="0" fontId="20" fillId="0" borderId="7" xfId="0" applyFont="1" applyBorder="1" applyAlignment="1">
      <alignment horizontal="center"/>
    </xf>
    <xf numFmtId="0" fontId="32" fillId="0" borderId="48" xfId="0" applyFont="1" applyBorder="1" applyAlignment="1">
      <alignment horizontal="center"/>
    </xf>
    <xf numFmtId="0" fontId="0" fillId="0" borderId="0" xfId="0" applyFont="1" applyAlignment="1"/>
    <xf numFmtId="0" fontId="33" fillId="9" borderId="49" xfId="0" applyFont="1" applyFill="1" applyBorder="1" applyAlignment="1">
      <alignment horizontal="left"/>
    </xf>
    <xf numFmtId="0" fontId="2" fillId="0" borderId="50" xfId="0" applyFont="1" applyBorder="1"/>
    <xf numFmtId="0" fontId="2" fillId="0" borderId="51" xfId="0" applyFont="1" applyBorder="1"/>
    <xf numFmtId="0" fontId="34" fillId="9" borderId="49" xfId="0" applyFont="1" applyFill="1" applyBorder="1" applyAlignment="1">
      <alignment horizontal="left"/>
    </xf>
    <xf numFmtId="0" fontId="34" fillId="9" borderId="52" xfId="0" applyFont="1" applyFill="1" applyBorder="1" applyAlignment="1">
      <alignment horizontal="center"/>
    </xf>
    <xf numFmtId="0" fontId="2" fillId="0" borderId="53" xfId="0" applyFont="1" applyBorder="1"/>
    <xf numFmtId="0" fontId="2" fillId="0" borderId="54" xfId="0" applyFont="1" applyBorder="1"/>
    <xf numFmtId="0" fontId="32" fillId="9" borderId="7" xfId="0" applyFont="1" applyFill="1" applyBorder="1" applyAlignment="1">
      <alignment horizontal="center" vertical="center" wrapText="1"/>
    </xf>
    <xf numFmtId="0" fontId="32" fillId="0" borderId="7" xfId="0" applyFont="1" applyBorder="1" applyAlignment="1">
      <alignment horizontal="left"/>
    </xf>
  </cellXfs>
  <cellStyles count="1">
    <cellStyle name="Normal" xfId="0" builtinId="0"/>
  </cellStyles>
  <dxfs count="7">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53"/>
  <sheetViews>
    <sheetView topLeftCell="F18" workbookViewId="0">
      <selection activeCell="K21" sqref="K21"/>
    </sheetView>
  </sheetViews>
  <sheetFormatPr defaultColWidth="14.375" defaultRowHeight="15" customHeight="1"/>
  <cols>
    <col min="1" max="1" width="5" style="62" customWidth="1"/>
    <col min="2" max="2" width="21" style="62" customWidth="1"/>
    <col min="3" max="3" width="12.75" style="62" customWidth="1"/>
    <col min="4" max="4" width="18.125" style="62" customWidth="1"/>
    <col min="5" max="5" width="16.375" style="62" customWidth="1"/>
    <col min="6" max="6" width="31.5" style="62" customWidth="1"/>
    <col min="7" max="7" width="35.25" style="62" customWidth="1"/>
    <col min="8" max="8" width="25.875" style="62" customWidth="1"/>
    <col min="9" max="9" width="25.375" style="62" customWidth="1"/>
    <col min="10" max="10" width="36.375" style="62" customWidth="1"/>
    <col min="11" max="11" width="9.75" style="62" customWidth="1"/>
    <col min="12" max="12" width="16.75" style="141" customWidth="1"/>
    <col min="13" max="16384" width="14.375" style="62"/>
  </cols>
  <sheetData>
    <row r="1" spans="1:12" ht="15.75" customHeight="1">
      <c r="A1" s="151" t="s">
        <v>426</v>
      </c>
      <c r="B1" s="152"/>
      <c r="C1" s="152"/>
      <c r="D1" s="152"/>
      <c r="E1" s="152"/>
      <c r="F1" s="152"/>
      <c r="G1" s="152"/>
      <c r="H1" s="152"/>
      <c r="I1" s="152"/>
      <c r="J1" s="152"/>
      <c r="K1" s="152"/>
      <c r="L1" s="153"/>
    </row>
    <row r="2" spans="1:12" ht="15.75" customHeight="1">
      <c r="A2" s="154" t="s">
        <v>395</v>
      </c>
      <c r="B2" s="155"/>
      <c r="C2" s="155"/>
      <c r="D2" s="155"/>
      <c r="E2" s="156"/>
      <c r="F2" s="157" t="s">
        <v>393</v>
      </c>
      <c r="G2" s="156"/>
      <c r="H2" s="157" t="s">
        <v>394</v>
      </c>
      <c r="I2" s="155"/>
      <c r="J2" s="156"/>
      <c r="K2" s="54"/>
      <c r="L2" s="128"/>
    </row>
    <row r="3" spans="1:12" ht="21" customHeight="1">
      <c r="A3" s="161" t="s">
        <v>3</v>
      </c>
      <c r="B3" s="155"/>
      <c r="C3" s="155"/>
      <c r="D3" s="155"/>
      <c r="E3" s="155"/>
      <c r="F3" s="155"/>
      <c r="G3" s="155"/>
      <c r="H3" s="155"/>
      <c r="I3" s="155"/>
      <c r="J3" s="155"/>
      <c r="K3" s="155"/>
      <c r="L3" s="162"/>
    </row>
    <row r="4" spans="1:12" ht="37.5" customHeight="1">
      <c r="A4" s="168" t="s">
        <v>4</v>
      </c>
      <c r="B4" s="167" t="s">
        <v>5</v>
      </c>
      <c r="C4" s="163" t="s">
        <v>6</v>
      </c>
      <c r="D4" s="1" t="s">
        <v>7</v>
      </c>
      <c r="E4" s="163" t="s">
        <v>8</v>
      </c>
      <c r="F4" s="163" t="s">
        <v>9</v>
      </c>
      <c r="G4" s="163" t="s">
        <v>10</v>
      </c>
      <c r="H4" s="166" t="s">
        <v>11</v>
      </c>
      <c r="I4" s="155"/>
      <c r="J4" s="156"/>
      <c r="K4" s="163" t="s">
        <v>12</v>
      </c>
      <c r="L4" s="181" t="s">
        <v>13</v>
      </c>
    </row>
    <row r="5" spans="1:12" ht="141.75" hidden="1" customHeight="1">
      <c r="A5" s="169"/>
      <c r="B5" s="164"/>
      <c r="C5" s="164"/>
      <c r="D5" s="1"/>
      <c r="E5" s="164"/>
      <c r="F5" s="164"/>
      <c r="G5" s="164"/>
      <c r="H5" s="2" t="s">
        <v>14</v>
      </c>
      <c r="I5" s="2" t="s">
        <v>15</v>
      </c>
      <c r="J5" s="2" t="s">
        <v>16</v>
      </c>
      <c r="K5" s="180"/>
      <c r="L5" s="182"/>
    </row>
    <row r="6" spans="1:12" ht="17.25" customHeight="1">
      <c r="A6" s="55"/>
      <c r="B6" s="56"/>
      <c r="C6" s="57"/>
      <c r="D6" s="64"/>
      <c r="E6" s="57"/>
      <c r="F6" s="57"/>
      <c r="G6" s="57"/>
      <c r="H6" s="3">
        <v>1</v>
      </c>
      <c r="I6" s="3">
        <v>2</v>
      </c>
      <c r="J6" s="3">
        <v>3</v>
      </c>
      <c r="K6" s="164"/>
      <c r="L6" s="183"/>
    </row>
    <row r="7" spans="1:12" ht="17.25" customHeight="1">
      <c r="A7" s="165" t="s">
        <v>17</v>
      </c>
      <c r="B7" s="155"/>
      <c r="C7" s="155"/>
      <c r="D7" s="155"/>
      <c r="E7" s="155"/>
      <c r="F7" s="155"/>
      <c r="G7" s="155"/>
      <c r="H7" s="155"/>
      <c r="I7" s="155"/>
      <c r="J7" s="155"/>
      <c r="K7" s="155"/>
      <c r="L7" s="162"/>
    </row>
    <row r="8" spans="1:12" ht="17.25" customHeight="1">
      <c r="A8" s="158" t="s">
        <v>18</v>
      </c>
      <c r="B8" s="159"/>
      <c r="C8" s="159"/>
      <c r="D8" s="159"/>
      <c r="E8" s="159"/>
      <c r="F8" s="159"/>
      <c r="G8" s="160"/>
      <c r="H8" s="65"/>
      <c r="I8" s="65"/>
      <c r="J8" s="65"/>
      <c r="K8" s="65"/>
      <c r="L8" s="129"/>
    </row>
    <row r="9" spans="1:12" ht="132.75" customHeight="1">
      <c r="A9" s="66">
        <v>1</v>
      </c>
      <c r="B9" s="47" t="s">
        <v>19</v>
      </c>
      <c r="C9" s="8" t="s">
        <v>396</v>
      </c>
      <c r="D9" s="8" t="s">
        <v>397</v>
      </c>
      <c r="E9" s="8" t="s">
        <v>398</v>
      </c>
      <c r="F9" s="8" t="s">
        <v>20</v>
      </c>
      <c r="G9" s="6" t="s">
        <v>21</v>
      </c>
      <c r="H9" s="6" t="s">
        <v>22</v>
      </c>
      <c r="I9" s="6" t="s">
        <v>23</v>
      </c>
      <c r="J9" s="6" t="s">
        <v>24</v>
      </c>
      <c r="K9" s="4">
        <v>3</v>
      </c>
      <c r="L9" s="150" t="s">
        <v>452</v>
      </c>
    </row>
    <row r="10" spans="1:12" ht="162.75" customHeight="1">
      <c r="A10" s="66">
        <v>2</v>
      </c>
      <c r="B10" s="6" t="s">
        <v>25</v>
      </c>
      <c r="C10" s="8" t="s">
        <v>396</v>
      </c>
      <c r="D10" s="8" t="s">
        <v>26</v>
      </c>
      <c r="E10" s="8" t="s">
        <v>413</v>
      </c>
      <c r="F10" s="8" t="s">
        <v>27</v>
      </c>
      <c r="G10" s="6" t="s">
        <v>28</v>
      </c>
      <c r="H10" s="6" t="s">
        <v>29</v>
      </c>
      <c r="I10" s="47" t="s">
        <v>30</v>
      </c>
      <c r="J10" s="8" t="s">
        <v>31</v>
      </c>
      <c r="K10" s="4">
        <v>2</v>
      </c>
      <c r="L10" s="143" t="s">
        <v>453</v>
      </c>
    </row>
    <row r="11" spans="1:12" ht="136.5" customHeight="1">
      <c r="A11" s="66">
        <v>3</v>
      </c>
      <c r="B11" s="6" t="s">
        <v>32</v>
      </c>
      <c r="C11" s="47" t="s">
        <v>396</v>
      </c>
      <c r="D11" s="43" t="s">
        <v>33</v>
      </c>
      <c r="E11" s="44" t="s">
        <v>399</v>
      </c>
      <c r="F11" s="6" t="s">
        <v>34</v>
      </c>
      <c r="G11" s="6" t="s">
        <v>35</v>
      </c>
      <c r="H11" s="6" t="s">
        <v>36</v>
      </c>
      <c r="I11" s="6" t="s">
        <v>37</v>
      </c>
      <c r="J11" s="6" t="s">
        <v>38</v>
      </c>
      <c r="K11" s="4">
        <v>3</v>
      </c>
      <c r="L11" s="143" t="s">
        <v>400</v>
      </c>
    </row>
    <row r="12" spans="1:12" ht="133.5" customHeight="1">
      <c r="A12" s="66">
        <v>4</v>
      </c>
      <c r="B12" s="6" t="s">
        <v>39</v>
      </c>
      <c r="C12" s="47" t="s">
        <v>396</v>
      </c>
      <c r="D12" s="45" t="s">
        <v>40</v>
      </c>
      <c r="E12" s="46" t="s">
        <v>401</v>
      </c>
      <c r="F12" s="6" t="s">
        <v>41</v>
      </c>
      <c r="G12" s="6" t="s">
        <v>42</v>
      </c>
      <c r="H12" s="6" t="s">
        <v>43</v>
      </c>
      <c r="I12" s="6" t="s">
        <v>44</v>
      </c>
      <c r="J12" s="6" t="s">
        <v>45</v>
      </c>
      <c r="K12" s="5">
        <v>3</v>
      </c>
      <c r="L12" s="143" t="s">
        <v>454</v>
      </c>
    </row>
    <row r="13" spans="1:12" ht="198" customHeight="1">
      <c r="A13" s="66">
        <v>5</v>
      </c>
      <c r="B13" s="6" t="s">
        <v>46</v>
      </c>
      <c r="C13" s="47" t="s">
        <v>396</v>
      </c>
      <c r="D13" s="43" t="s">
        <v>47</v>
      </c>
      <c r="E13" s="47">
        <v>78</v>
      </c>
      <c r="F13" s="6" t="s">
        <v>48</v>
      </c>
      <c r="G13" s="8" t="s">
        <v>49</v>
      </c>
      <c r="H13" s="8" t="s">
        <v>50</v>
      </c>
      <c r="I13" s="8" t="s">
        <v>51</v>
      </c>
      <c r="J13" s="8" t="s">
        <v>52</v>
      </c>
      <c r="K13" s="5">
        <v>2</v>
      </c>
      <c r="L13" s="143" t="s">
        <v>455</v>
      </c>
    </row>
    <row r="14" spans="1:12" ht="100.5" customHeight="1">
      <c r="A14" s="66">
        <v>6</v>
      </c>
      <c r="B14" s="8" t="s">
        <v>53</v>
      </c>
      <c r="C14" s="8" t="s">
        <v>54</v>
      </c>
      <c r="D14" s="45"/>
      <c r="E14" s="48"/>
      <c r="F14" s="8" t="s">
        <v>55</v>
      </c>
      <c r="G14" s="8" t="s">
        <v>56</v>
      </c>
      <c r="H14" s="8" t="s">
        <v>57</v>
      </c>
      <c r="I14" s="8" t="s">
        <v>58</v>
      </c>
      <c r="J14" s="8" t="s">
        <v>59</v>
      </c>
      <c r="K14" s="5"/>
      <c r="L14" s="130" t="s">
        <v>456</v>
      </c>
    </row>
    <row r="15" spans="1:12" ht="151.5" customHeight="1">
      <c r="A15" s="66">
        <v>7</v>
      </c>
      <c r="B15" s="6" t="s">
        <v>60</v>
      </c>
      <c r="C15" s="47" t="s">
        <v>396</v>
      </c>
      <c r="D15" s="49" t="s">
        <v>397</v>
      </c>
      <c r="E15" s="50">
        <v>0.95</v>
      </c>
      <c r="F15" s="6" t="s">
        <v>61</v>
      </c>
      <c r="G15" s="6" t="s">
        <v>62</v>
      </c>
      <c r="H15" s="6" t="s">
        <v>63</v>
      </c>
      <c r="I15" s="6" t="s">
        <v>64</v>
      </c>
      <c r="J15" s="6" t="s">
        <v>65</v>
      </c>
      <c r="K15" s="6">
        <v>3</v>
      </c>
      <c r="L15" s="143" t="s">
        <v>457</v>
      </c>
    </row>
    <row r="16" spans="1:12" ht="78" customHeight="1">
      <c r="A16" s="66">
        <v>8</v>
      </c>
      <c r="B16" s="8" t="s">
        <v>66</v>
      </c>
      <c r="C16" s="47" t="s">
        <v>396</v>
      </c>
      <c r="D16" s="51" t="s">
        <v>67</v>
      </c>
      <c r="E16" s="52">
        <v>0.15</v>
      </c>
      <c r="F16" s="8" t="s">
        <v>68</v>
      </c>
      <c r="G16" s="8" t="s">
        <v>69</v>
      </c>
      <c r="H16" s="8" t="s">
        <v>70</v>
      </c>
      <c r="I16" s="8" t="s">
        <v>71</v>
      </c>
      <c r="J16" s="8" t="s">
        <v>72</v>
      </c>
      <c r="K16" s="6">
        <v>3</v>
      </c>
      <c r="L16" s="144" t="s">
        <v>403</v>
      </c>
    </row>
    <row r="17" spans="1:12" ht="84" customHeight="1">
      <c r="A17" s="66">
        <v>9</v>
      </c>
      <c r="B17" s="47" t="s">
        <v>73</v>
      </c>
      <c r="C17" s="47" t="s">
        <v>402</v>
      </c>
      <c r="D17" s="42" t="s">
        <v>404</v>
      </c>
      <c r="E17" s="53">
        <v>1</v>
      </c>
      <c r="F17" s="47" t="s">
        <v>74</v>
      </c>
      <c r="G17" s="8" t="s">
        <v>75</v>
      </c>
      <c r="H17" s="8" t="s">
        <v>76</v>
      </c>
      <c r="I17" s="8" t="s">
        <v>77</v>
      </c>
      <c r="J17" s="8" t="s">
        <v>78</v>
      </c>
      <c r="K17" s="6">
        <v>3</v>
      </c>
      <c r="L17" s="143" t="s">
        <v>403</v>
      </c>
    </row>
    <row r="18" spans="1:12" ht="110.25" customHeight="1">
      <c r="A18" s="66">
        <v>10</v>
      </c>
      <c r="B18" s="8" t="s">
        <v>79</v>
      </c>
      <c r="C18" s="47" t="s">
        <v>396</v>
      </c>
      <c r="D18" s="42">
        <v>250</v>
      </c>
      <c r="E18" s="49" t="s">
        <v>405</v>
      </c>
      <c r="F18" s="8" t="s">
        <v>80</v>
      </c>
      <c r="G18" s="8" t="s">
        <v>81</v>
      </c>
      <c r="H18" s="8" t="s">
        <v>82</v>
      </c>
      <c r="I18" s="8" t="s">
        <v>83</v>
      </c>
      <c r="J18" s="8" t="s">
        <v>84</v>
      </c>
      <c r="K18" s="6">
        <v>2</v>
      </c>
      <c r="L18" s="143" t="s">
        <v>458</v>
      </c>
    </row>
    <row r="19" spans="1:12" ht="22.5" customHeight="1">
      <c r="A19" s="186"/>
      <c r="B19" s="176"/>
      <c r="C19" s="176"/>
      <c r="D19" s="176"/>
      <c r="E19" s="176"/>
      <c r="F19" s="176"/>
      <c r="G19" s="176"/>
      <c r="H19" s="176"/>
      <c r="I19" s="176"/>
      <c r="J19" s="176"/>
      <c r="K19" s="176"/>
      <c r="L19" s="177"/>
    </row>
    <row r="20" spans="1:12" ht="93.75" customHeight="1">
      <c r="A20" s="67">
        <v>11</v>
      </c>
      <c r="B20" s="47" t="s">
        <v>85</v>
      </c>
      <c r="C20" s="47"/>
      <c r="D20" s="47"/>
      <c r="E20" s="47"/>
      <c r="F20" s="6" t="s">
        <v>87</v>
      </c>
      <c r="G20" s="8" t="s">
        <v>88</v>
      </c>
      <c r="H20" s="6" t="s">
        <v>89</v>
      </c>
      <c r="I20" s="6" t="s">
        <v>90</v>
      </c>
      <c r="J20" s="6" t="s">
        <v>91</v>
      </c>
      <c r="K20" s="7">
        <v>3</v>
      </c>
      <c r="L20" s="145" t="s">
        <v>459</v>
      </c>
    </row>
    <row r="21" spans="1:12" ht="96" customHeight="1">
      <c r="A21" s="68">
        <v>12</v>
      </c>
      <c r="B21" s="47" t="s">
        <v>92</v>
      </c>
      <c r="C21" s="47" t="s">
        <v>396</v>
      </c>
      <c r="D21" s="6" t="s">
        <v>93</v>
      </c>
      <c r="E21" s="46" t="s">
        <v>406</v>
      </c>
      <c r="F21" s="6" t="s">
        <v>94</v>
      </c>
      <c r="G21" s="6" t="s">
        <v>95</v>
      </c>
      <c r="H21" s="6" t="s">
        <v>96</v>
      </c>
      <c r="I21" s="6" t="s">
        <v>97</v>
      </c>
      <c r="J21" s="6" t="s">
        <v>98</v>
      </c>
      <c r="K21" s="5">
        <v>3</v>
      </c>
      <c r="L21" s="142" t="s">
        <v>460</v>
      </c>
    </row>
    <row r="22" spans="1:12" ht="95.25" customHeight="1">
      <c r="A22" s="67">
        <v>13</v>
      </c>
      <c r="B22" s="6" t="s">
        <v>99</v>
      </c>
      <c r="C22" s="47" t="s">
        <v>396</v>
      </c>
      <c r="D22" s="46" t="s">
        <v>100</v>
      </c>
      <c r="E22" s="44" t="s">
        <v>406</v>
      </c>
      <c r="F22" s="6" t="s">
        <v>101</v>
      </c>
      <c r="G22" s="6" t="s">
        <v>102</v>
      </c>
      <c r="H22" s="6" t="s">
        <v>103</v>
      </c>
      <c r="I22" s="6" t="s">
        <v>104</v>
      </c>
      <c r="J22" s="6" t="s">
        <v>105</v>
      </c>
      <c r="K22" s="5">
        <v>3</v>
      </c>
      <c r="L22" s="143" t="s">
        <v>461</v>
      </c>
    </row>
    <row r="23" spans="1:12" ht="79.5" customHeight="1">
      <c r="A23" s="68">
        <v>14</v>
      </c>
      <c r="B23" s="8" t="s">
        <v>106</v>
      </c>
      <c r="C23" s="47" t="s">
        <v>396</v>
      </c>
      <c r="D23" s="8" t="s">
        <v>107</v>
      </c>
      <c r="E23" s="45"/>
      <c r="F23" s="6" t="s">
        <v>108</v>
      </c>
      <c r="G23" s="8" t="s">
        <v>109</v>
      </c>
      <c r="H23" s="6" t="s">
        <v>110</v>
      </c>
      <c r="I23" s="6" t="s">
        <v>111</v>
      </c>
      <c r="J23" s="6" t="s">
        <v>112</v>
      </c>
      <c r="K23" s="7">
        <v>2</v>
      </c>
      <c r="L23" s="148" t="s">
        <v>112</v>
      </c>
    </row>
    <row r="24" spans="1:12" ht="74.25" customHeight="1">
      <c r="A24" s="67">
        <v>15</v>
      </c>
      <c r="B24" s="8" t="s">
        <v>113</v>
      </c>
      <c r="C24" s="47" t="s">
        <v>396</v>
      </c>
      <c r="D24" s="43" t="s">
        <v>114</v>
      </c>
      <c r="E24" s="45">
        <v>1</v>
      </c>
      <c r="F24" s="6" t="s">
        <v>115</v>
      </c>
      <c r="G24" s="6" t="s">
        <v>116</v>
      </c>
      <c r="H24" s="6" t="s">
        <v>117</v>
      </c>
      <c r="I24" s="6" t="s">
        <v>118</v>
      </c>
      <c r="J24" s="6" t="s">
        <v>119</v>
      </c>
      <c r="K24" s="5">
        <v>2</v>
      </c>
      <c r="L24" s="149" t="s">
        <v>119</v>
      </c>
    </row>
    <row r="25" spans="1:12" ht="84" customHeight="1">
      <c r="A25" s="68">
        <v>16</v>
      </c>
      <c r="B25" s="8" t="s">
        <v>120</v>
      </c>
      <c r="C25" s="47" t="s">
        <v>396</v>
      </c>
      <c r="D25" s="8" t="s">
        <v>121</v>
      </c>
      <c r="E25" s="96">
        <v>0.96</v>
      </c>
      <c r="F25" s="8" t="s">
        <v>122</v>
      </c>
      <c r="G25" s="8" t="s">
        <v>123</v>
      </c>
      <c r="H25" s="8" t="s">
        <v>124</v>
      </c>
      <c r="I25" s="8" t="s">
        <v>125</v>
      </c>
      <c r="J25" s="8" t="s">
        <v>126</v>
      </c>
      <c r="K25" s="5">
        <v>3</v>
      </c>
      <c r="L25" s="149" t="s">
        <v>126</v>
      </c>
    </row>
    <row r="26" spans="1:12" ht="84" customHeight="1">
      <c r="A26" s="67">
        <v>17</v>
      </c>
      <c r="B26" s="8" t="s">
        <v>127</v>
      </c>
      <c r="C26" s="47" t="s">
        <v>396</v>
      </c>
      <c r="D26" s="45" t="s">
        <v>128</v>
      </c>
      <c r="E26" s="96" t="s">
        <v>407</v>
      </c>
      <c r="F26" s="8" t="s">
        <v>129</v>
      </c>
      <c r="G26" s="8" t="s">
        <v>130</v>
      </c>
      <c r="H26" s="8" t="s">
        <v>131</v>
      </c>
      <c r="I26" s="8" t="s">
        <v>132</v>
      </c>
      <c r="J26" s="8" t="s">
        <v>133</v>
      </c>
      <c r="K26" s="5">
        <v>3</v>
      </c>
      <c r="L26" s="143" t="s">
        <v>462</v>
      </c>
    </row>
    <row r="27" spans="1:12" ht="79.5" customHeight="1">
      <c r="A27" s="68">
        <v>18</v>
      </c>
      <c r="B27" s="8" t="s">
        <v>134</v>
      </c>
      <c r="C27" s="8" t="s">
        <v>54</v>
      </c>
      <c r="D27" s="8" t="s">
        <v>135</v>
      </c>
      <c r="E27" s="8"/>
      <c r="F27" s="8" t="s">
        <v>136</v>
      </c>
      <c r="G27" s="8" t="s">
        <v>137</v>
      </c>
      <c r="H27" s="8" t="s">
        <v>138</v>
      </c>
      <c r="I27" s="8" t="s">
        <v>139</v>
      </c>
      <c r="J27" s="8" t="s">
        <v>140</v>
      </c>
      <c r="K27" s="5"/>
      <c r="L27" s="131" t="s">
        <v>456</v>
      </c>
    </row>
    <row r="28" spans="1:12" ht="72.75" customHeight="1">
      <c r="A28" s="70" t="s">
        <v>86</v>
      </c>
      <c r="B28" s="8" t="s">
        <v>141</v>
      </c>
      <c r="C28" s="8" t="s">
        <v>54</v>
      </c>
      <c r="D28" s="8" t="s">
        <v>142</v>
      </c>
      <c r="E28" s="8"/>
      <c r="F28" s="8" t="s">
        <v>143</v>
      </c>
      <c r="G28" s="8" t="s">
        <v>144</v>
      </c>
      <c r="H28" s="185" t="s">
        <v>145</v>
      </c>
      <c r="I28" s="176"/>
      <c r="J28" s="179"/>
      <c r="K28" s="9"/>
      <c r="L28" s="132" t="s">
        <v>456</v>
      </c>
    </row>
    <row r="29" spans="1:12" ht="73.5" customHeight="1">
      <c r="A29" s="67">
        <v>19</v>
      </c>
      <c r="B29" s="8" t="s">
        <v>146</v>
      </c>
      <c r="C29" s="8" t="s">
        <v>54</v>
      </c>
      <c r="D29" s="8" t="s">
        <v>147</v>
      </c>
      <c r="E29" s="8"/>
      <c r="F29" s="8" t="s">
        <v>148</v>
      </c>
      <c r="G29" s="8" t="s">
        <v>144</v>
      </c>
      <c r="H29" s="8" t="s">
        <v>149</v>
      </c>
      <c r="I29" s="8" t="s">
        <v>150</v>
      </c>
      <c r="J29" s="8" t="s">
        <v>151</v>
      </c>
      <c r="K29" s="9"/>
      <c r="L29" s="132" t="s">
        <v>456</v>
      </c>
    </row>
    <row r="30" spans="1:12" ht="62.25" customHeight="1">
      <c r="A30" s="68">
        <v>20</v>
      </c>
      <c r="B30" s="8" t="s">
        <v>152</v>
      </c>
      <c r="C30" s="8" t="s">
        <v>54</v>
      </c>
      <c r="D30" s="8" t="s">
        <v>153</v>
      </c>
      <c r="E30" s="8"/>
      <c r="F30" s="8" t="s">
        <v>154</v>
      </c>
      <c r="G30" s="8" t="s">
        <v>144</v>
      </c>
      <c r="H30" s="8" t="s">
        <v>149</v>
      </c>
      <c r="I30" s="8" t="s">
        <v>150</v>
      </c>
      <c r="J30" s="8" t="s">
        <v>151</v>
      </c>
      <c r="K30" s="9"/>
      <c r="L30" s="132" t="s">
        <v>456</v>
      </c>
    </row>
    <row r="31" spans="1:12" ht="79.5" customHeight="1">
      <c r="A31" s="67">
        <v>21</v>
      </c>
      <c r="B31" s="8" t="s">
        <v>155</v>
      </c>
      <c r="C31" s="8" t="s">
        <v>54</v>
      </c>
      <c r="D31" s="8" t="s">
        <v>156</v>
      </c>
      <c r="E31" s="8"/>
      <c r="F31" s="8" t="s">
        <v>157</v>
      </c>
      <c r="G31" s="8" t="s">
        <v>158</v>
      </c>
      <c r="H31" s="8" t="s">
        <v>159</v>
      </c>
      <c r="I31" s="8" t="s">
        <v>160</v>
      </c>
      <c r="J31" s="8" t="s">
        <v>161</v>
      </c>
      <c r="K31" s="9"/>
      <c r="L31" s="132" t="s">
        <v>456</v>
      </c>
    </row>
    <row r="32" spans="1:12" ht="15.75" customHeight="1">
      <c r="A32" s="175" t="s">
        <v>162</v>
      </c>
      <c r="B32" s="176"/>
      <c r="C32" s="176"/>
      <c r="D32" s="176"/>
      <c r="E32" s="176"/>
      <c r="F32" s="176"/>
      <c r="G32" s="176"/>
      <c r="H32" s="176"/>
      <c r="I32" s="176"/>
      <c r="J32" s="176"/>
      <c r="K32" s="176"/>
      <c r="L32" s="177"/>
    </row>
    <row r="33" spans="1:12" ht="93" customHeight="1">
      <c r="A33" s="71">
        <v>22</v>
      </c>
      <c r="B33" s="6" t="s">
        <v>163</v>
      </c>
      <c r="C33" s="6" t="s">
        <v>54</v>
      </c>
      <c r="D33" s="6" t="s">
        <v>164</v>
      </c>
      <c r="E33" s="69"/>
      <c r="F33" s="6" t="s">
        <v>165</v>
      </c>
      <c r="G33" s="6" t="s">
        <v>166</v>
      </c>
      <c r="H33" s="6" t="s">
        <v>167</v>
      </c>
      <c r="I33" s="6" t="s">
        <v>168</v>
      </c>
      <c r="J33" s="6" t="s">
        <v>169</v>
      </c>
      <c r="K33" s="5"/>
      <c r="L33" s="131" t="s">
        <v>456</v>
      </c>
    </row>
    <row r="34" spans="1:12" ht="87" customHeight="1">
      <c r="A34" s="71">
        <v>23</v>
      </c>
      <c r="B34" s="8" t="s">
        <v>170</v>
      </c>
      <c r="C34" s="8" t="s">
        <v>54</v>
      </c>
      <c r="D34" s="8" t="s">
        <v>171</v>
      </c>
      <c r="E34" s="72"/>
      <c r="F34" s="8" t="s">
        <v>172</v>
      </c>
      <c r="G34" s="8" t="s">
        <v>173</v>
      </c>
      <c r="H34" s="8" t="s">
        <v>174</v>
      </c>
      <c r="I34" s="8" t="s">
        <v>175</v>
      </c>
      <c r="J34" s="8" t="s">
        <v>176</v>
      </c>
      <c r="K34" s="5"/>
      <c r="L34" s="131" t="s">
        <v>456</v>
      </c>
    </row>
    <row r="35" spans="1:12" ht="101.25" customHeight="1">
      <c r="A35" s="71">
        <v>24</v>
      </c>
      <c r="B35" s="47" t="s">
        <v>177</v>
      </c>
      <c r="C35" s="47" t="s">
        <v>396</v>
      </c>
      <c r="D35" s="8" t="s">
        <v>178</v>
      </c>
      <c r="E35" s="44" t="s">
        <v>412</v>
      </c>
      <c r="F35" s="8" t="s">
        <v>179</v>
      </c>
      <c r="G35" s="8" t="s">
        <v>180</v>
      </c>
      <c r="H35" s="8" t="s">
        <v>181</v>
      </c>
      <c r="I35" s="8" t="s">
        <v>182</v>
      </c>
      <c r="J35" s="8" t="s">
        <v>183</v>
      </c>
      <c r="K35" s="5">
        <v>2</v>
      </c>
      <c r="L35" s="130" t="s">
        <v>463</v>
      </c>
    </row>
    <row r="36" spans="1:12" ht="132" hidden="1" customHeight="1">
      <c r="A36" s="71">
        <v>18</v>
      </c>
      <c r="B36" s="6" t="s">
        <v>184</v>
      </c>
      <c r="C36" s="6" t="s">
        <v>185</v>
      </c>
      <c r="D36" s="6" t="s">
        <v>186</v>
      </c>
      <c r="E36" s="69"/>
      <c r="F36" s="6" t="s">
        <v>187</v>
      </c>
      <c r="G36" s="6" t="s">
        <v>188</v>
      </c>
      <c r="H36" s="6" t="s">
        <v>189</v>
      </c>
      <c r="I36" s="6" t="s">
        <v>190</v>
      </c>
      <c r="J36" s="6" t="s">
        <v>191</v>
      </c>
      <c r="K36" s="5"/>
      <c r="L36" s="133"/>
    </row>
    <row r="37" spans="1:12" ht="15.75" customHeight="1">
      <c r="A37" s="178" t="s">
        <v>192</v>
      </c>
      <c r="B37" s="176"/>
      <c r="C37" s="176"/>
      <c r="D37" s="176"/>
      <c r="E37" s="176"/>
      <c r="F37" s="176"/>
      <c r="G37" s="179"/>
      <c r="H37" s="58"/>
      <c r="I37" s="58"/>
      <c r="J37" s="58"/>
      <c r="K37" s="10"/>
      <c r="L37" s="134"/>
    </row>
    <row r="38" spans="1:12" ht="79.5" customHeight="1">
      <c r="A38" s="67">
        <v>25</v>
      </c>
      <c r="B38" s="8" t="s">
        <v>193</v>
      </c>
      <c r="C38" s="47" t="s">
        <v>396</v>
      </c>
      <c r="D38" s="8" t="s">
        <v>194</v>
      </c>
      <c r="E38" s="44" t="s">
        <v>408</v>
      </c>
      <c r="F38" s="8" t="s">
        <v>195</v>
      </c>
      <c r="G38" s="8" t="s">
        <v>196</v>
      </c>
      <c r="H38" s="8" t="s">
        <v>197</v>
      </c>
      <c r="I38" s="8" t="s">
        <v>198</v>
      </c>
      <c r="J38" s="8" t="s">
        <v>199</v>
      </c>
      <c r="K38" s="5">
        <v>1</v>
      </c>
      <c r="L38" s="130" t="s">
        <v>464</v>
      </c>
    </row>
    <row r="39" spans="1:12" ht="15.75" customHeight="1">
      <c r="A39" s="178" t="s">
        <v>200</v>
      </c>
      <c r="B39" s="176"/>
      <c r="C39" s="176"/>
      <c r="D39" s="179"/>
      <c r="E39" s="58"/>
      <c r="F39" s="58"/>
      <c r="G39" s="58"/>
      <c r="H39" s="58"/>
      <c r="I39" s="58"/>
      <c r="J39" s="58"/>
      <c r="K39" s="10"/>
      <c r="L39" s="134"/>
    </row>
    <row r="40" spans="1:12" ht="110.25" customHeight="1">
      <c r="A40" s="66">
        <v>26</v>
      </c>
      <c r="B40" s="47" t="s">
        <v>201</v>
      </c>
      <c r="C40" s="47" t="s">
        <v>396</v>
      </c>
      <c r="D40" s="97" t="s">
        <v>409</v>
      </c>
      <c r="E40" s="97">
        <v>0.65</v>
      </c>
      <c r="F40" s="8" t="s">
        <v>202</v>
      </c>
      <c r="G40" s="8" t="s">
        <v>203</v>
      </c>
      <c r="H40" s="8" t="s">
        <v>204</v>
      </c>
      <c r="I40" s="8" t="s">
        <v>205</v>
      </c>
      <c r="J40" s="47" t="s">
        <v>206</v>
      </c>
      <c r="K40" s="5">
        <v>2</v>
      </c>
      <c r="L40" s="130" t="s">
        <v>410</v>
      </c>
    </row>
    <row r="41" spans="1:12" ht="171.75" customHeight="1">
      <c r="A41" s="73">
        <v>27</v>
      </c>
      <c r="B41" s="74" t="s">
        <v>207</v>
      </c>
      <c r="C41" s="98" t="s">
        <v>396</v>
      </c>
      <c r="D41" s="75" t="s">
        <v>208</v>
      </c>
      <c r="E41" s="99">
        <v>1</v>
      </c>
      <c r="F41" s="74" t="s">
        <v>209</v>
      </c>
      <c r="G41" s="74" t="s">
        <v>210</v>
      </c>
      <c r="H41" s="74" t="s">
        <v>211</v>
      </c>
      <c r="I41" s="74" t="s">
        <v>212</v>
      </c>
      <c r="J41" s="74" t="s">
        <v>213</v>
      </c>
      <c r="K41" s="11">
        <v>1</v>
      </c>
      <c r="L41" s="135" t="s">
        <v>465</v>
      </c>
    </row>
    <row r="42" spans="1:12" ht="15.75" customHeight="1">
      <c r="A42" s="76" t="s">
        <v>214</v>
      </c>
      <c r="B42" s="77"/>
      <c r="C42" s="77"/>
      <c r="D42" s="77"/>
      <c r="E42" s="77"/>
      <c r="F42" s="77"/>
      <c r="G42" s="77"/>
      <c r="H42" s="77"/>
      <c r="I42" s="77"/>
      <c r="J42" s="77"/>
      <c r="K42" s="12"/>
      <c r="L42" s="136"/>
    </row>
    <row r="43" spans="1:12" ht="129" customHeight="1">
      <c r="A43" s="78">
        <v>28</v>
      </c>
      <c r="B43" s="59" t="s">
        <v>215</v>
      </c>
      <c r="C43" s="100" t="s">
        <v>396</v>
      </c>
      <c r="D43" s="80">
        <v>250</v>
      </c>
      <c r="E43" s="80">
        <v>125</v>
      </c>
      <c r="F43" s="79" t="s">
        <v>216</v>
      </c>
      <c r="G43" s="79" t="s">
        <v>217</v>
      </c>
      <c r="H43" s="79" t="s">
        <v>218</v>
      </c>
      <c r="I43" s="79" t="s">
        <v>219</v>
      </c>
      <c r="J43" s="79" t="s">
        <v>220</v>
      </c>
      <c r="K43" s="12">
        <v>1</v>
      </c>
      <c r="L43" s="137" t="s">
        <v>466</v>
      </c>
    </row>
    <row r="44" spans="1:12" ht="15.75" customHeight="1">
      <c r="A44" s="173" t="s">
        <v>221</v>
      </c>
      <c r="B44" s="155"/>
      <c r="C44" s="155"/>
      <c r="D44" s="174"/>
      <c r="E44" s="81"/>
      <c r="F44" s="81"/>
      <c r="G44" s="81"/>
      <c r="H44" s="81"/>
      <c r="I44" s="81"/>
      <c r="J44" s="81"/>
      <c r="K44" s="12"/>
      <c r="L44" s="136"/>
    </row>
    <row r="45" spans="1:12" ht="79.5" customHeight="1">
      <c r="A45" s="82">
        <v>29</v>
      </c>
      <c r="B45" s="83" t="s">
        <v>222</v>
      </c>
      <c r="C45" s="100" t="s">
        <v>396</v>
      </c>
      <c r="D45" s="84">
        <v>250</v>
      </c>
      <c r="E45" s="84">
        <v>220</v>
      </c>
      <c r="F45" s="85" t="s">
        <v>223</v>
      </c>
      <c r="G45" s="85" t="s">
        <v>224</v>
      </c>
      <c r="H45" s="59" t="s">
        <v>225</v>
      </c>
      <c r="I45" s="59" t="s">
        <v>226</v>
      </c>
      <c r="J45" s="100" t="s">
        <v>227</v>
      </c>
      <c r="K45" s="12">
        <v>3</v>
      </c>
      <c r="L45" s="137" t="s">
        <v>468</v>
      </c>
    </row>
    <row r="46" spans="1:12" ht="65.25" customHeight="1">
      <c r="A46" s="82">
        <v>30</v>
      </c>
      <c r="B46" s="83" t="s">
        <v>228</v>
      </c>
      <c r="C46" s="100" t="s">
        <v>396</v>
      </c>
      <c r="D46" s="84">
        <v>250</v>
      </c>
      <c r="E46" s="84">
        <v>170</v>
      </c>
      <c r="F46" s="59" t="s">
        <v>229</v>
      </c>
      <c r="G46" s="59" t="s">
        <v>230</v>
      </c>
      <c r="H46" s="59" t="s">
        <v>231</v>
      </c>
      <c r="I46" s="59" t="s">
        <v>232</v>
      </c>
      <c r="J46" s="100" t="s">
        <v>233</v>
      </c>
      <c r="K46" s="12">
        <v>2</v>
      </c>
      <c r="L46" s="138" t="s">
        <v>467</v>
      </c>
    </row>
    <row r="47" spans="1:12" ht="78" customHeight="1">
      <c r="A47" s="82">
        <v>31</v>
      </c>
      <c r="B47" s="59" t="s">
        <v>234</v>
      </c>
      <c r="C47" s="100" t="s">
        <v>396</v>
      </c>
      <c r="D47" s="86">
        <v>250</v>
      </c>
      <c r="E47" s="86">
        <v>250</v>
      </c>
      <c r="F47" s="59" t="s">
        <v>235</v>
      </c>
      <c r="G47" s="59" t="s">
        <v>236</v>
      </c>
      <c r="H47" s="59" t="s">
        <v>225</v>
      </c>
      <c r="I47" s="59" t="s">
        <v>237</v>
      </c>
      <c r="J47" s="100" t="s">
        <v>238</v>
      </c>
      <c r="K47" s="12">
        <v>3</v>
      </c>
      <c r="L47" s="137" t="s">
        <v>469</v>
      </c>
    </row>
    <row r="48" spans="1:12" ht="114" customHeight="1">
      <c r="A48" s="82">
        <v>32</v>
      </c>
      <c r="B48" s="59" t="s">
        <v>239</v>
      </c>
      <c r="C48" s="100" t="s">
        <v>396</v>
      </c>
      <c r="D48" s="84"/>
      <c r="E48" s="101">
        <v>1</v>
      </c>
      <c r="F48" s="85" t="s">
        <v>240</v>
      </c>
      <c r="G48" s="59" t="s">
        <v>241</v>
      </c>
      <c r="H48" s="59" t="s">
        <v>242</v>
      </c>
      <c r="I48" s="59" t="s">
        <v>243</v>
      </c>
      <c r="J48" s="100" t="s">
        <v>244</v>
      </c>
      <c r="K48" s="12">
        <v>2</v>
      </c>
      <c r="L48" s="137" t="s">
        <v>470</v>
      </c>
    </row>
    <row r="49" spans="1:12" ht="80.25" customHeight="1">
      <c r="A49" s="82">
        <v>33</v>
      </c>
      <c r="B49" s="87" t="s">
        <v>245</v>
      </c>
      <c r="C49" s="100" t="s">
        <v>396</v>
      </c>
      <c r="D49" s="84"/>
      <c r="E49" s="101">
        <v>0.66</v>
      </c>
      <c r="F49" s="59" t="s">
        <v>246</v>
      </c>
      <c r="G49" s="85" t="s">
        <v>247</v>
      </c>
      <c r="H49" s="59" t="s">
        <v>248</v>
      </c>
      <c r="I49" s="100" t="s">
        <v>249</v>
      </c>
      <c r="J49" s="59" t="s">
        <v>250</v>
      </c>
      <c r="K49" s="12">
        <v>2</v>
      </c>
      <c r="L49" s="146" t="s">
        <v>471</v>
      </c>
    </row>
    <row r="50" spans="1:12" ht="59.25" customHeight="1">
      <c r="A50" s="88">
        <v>34</v>
      </c>
      <c r="B50" s="59" t="s">
        <v>251</v>
      </c>
      <c r="C50" s="100" t="s">
        <v>396</v>
      </c>
      <c r="D50" s="89"/>
      <c r="E50" s="102" t="s">
        <v>411</v>
      </c>
      <c r="F50" s="90" t="s">
        <v>86</v>
      </c>
      <c r="G50" s="91" t="s">
        <v>252</v>
      </c>
      <c r="H50" s="59" t="s">
        <v>253</v>
      </c>
      <c r="I50" s="59" t="s">
        <v>254</v>
      </c>
      <c r="J50" s="59" t="s">
        <v>255</v>
      </c>
      <c r="K50" s="103">
        <v>0</v>
      </c>
      <c r="L50" s="147" t="s">
        <v>472</v>
      </c>
    </row>
    <row r="51" spans="1:12" ht="15.75" customHeight="1">
      <c r="A51" s="60"/>
      <c r="B51" s="92" t="s">
        <v>256</v>
      </c>
      <c r="C51" s="92"/>
      <c r="D51" s="92"/>
      <c r="E51" s="92"/>
      <c r="F51" s="93"/>
      <c r="G51" s="93"/>
      <c r="H51" s="93"/>
      <c r="I51" s="184" t="s">
        <v>257</v>
      </c>
      <c r="J51" s="156"/>
      <c r="K51" s="94">
        <f>SUM(K9:K35)</f>
        <v>45</v>
      </c>
      <c r="L51" s="139"/>
    </row>
    <row r="52" spans="1:12" ht="15.75" customHeight="1">
      <c r="A52" s="60"/>
      <c r="B52" s="92" t="s">
        <v>258</v>
      </c>
      <c r="C52" s="92"/>
      <c r="D52" s="92"/>
      <c r="E52" s="92"/>
      <c r="F52" s="93"/>
      <c r="G52" s="93"/>
      <c r="H52" s="93"/>
      <c r="I52" s="184" t="s">
        <v>259</v>
      </c>
      <c r="J52" s="156"/>
      <c r="K52" s="94">
        <f>SUM(K38:K50)</f>
        <v>17</v>
      </c>
      <c r="L52" s="139"/>
    </row>
    <row r="53" spans="1:12" ht="15.75" customHeight="1">
      <c r="A53" s="61"/>
      <c r="B53" s="170" t="s">
        <v>260</v>
      </c>
      <c r="C53" s="171"/>
      <c r="D53" s="171"/>
      <c r="E53" s="171"/>
      <c r="F53" s="171"/>
      <c r="G53" s="171"/>
      <c r="H53" s="171"/>
      <c r="I53" s="171"/>
      <c r="J53" s="172"/>
      <c r="K53" s="95">
        <f>K52+K51</f>
        <v>62</v>
      </c>
      <c r="L53" s="140"/>
    </row>
  </sheetData>
  <mergeCells count="25">
    <mergeCell ref="B53:J53"/>
    <mergeCell ref="A44:D44"/>
    <mergeCell ref="A32:L32"/>
    <mergeCell ref="A39:D39"/>
    <mergeCell ref="K4:K6"/>
    <mergeCell ref="L4:L6"/>
    <mergeCell ref="I52:J52"/>
    <mergeCell ref="I51:J51"/>
    <mergeCell ref="H28:J28"/>
    <mergeCell ref="A37:G37"/>
    <mergeCell ref="A19:L19"/>
    <mergeCell ref="A1:L1"/>
    <mergeCell ref="A2:E2"/>
    <mergeCell ref="F2:G2"/>
    <mergeCell ref="H2:J2"/>
    <mergeCell ref="A8:G8"/>
    <mergeCell ref="A3:L3"/>
    <mergeCell ref="E4:E5"/>
    <mergeCell ref="C4:C5"/>
    <mergeCell ref="G4:G5"/>
    <mergeCell ref="A7:L7"/>
    <mergeCell ref="H4:J4"/>
    <mergeCell ref="F4:F5"/>
    <mergeCell ref="B4:B5"/>
    <mergeCell ref="A4:A5"/>
  </mergeCells>
  <printOptions horizontalCentered="1"/>
  <pageMargins left="0.11811023622047245" right="0.19685039370078741" top="0.19685039370078741" bottom="0.19685039370078741" header="0" footer="0"/>
  <pageSetup paperSize="9" scale="50" orientation="landscape" r:id="rId1"/>
</worksheet>
</file>

<file path=xl/worksheets/sheet2.xml><?xml version="1.0" encoding="utf-8"?>
<worksheet xmlns="http://schemas.openxmlformats.org/spreadsheetml/2006/main" xmlns:r="http://schemas.openxmlformats.org/officeDocument/2006/relationships">
  <dimension ref="A1:K100"/>
  <sheetViews>
    <sheetView topLeftCell="A12" zoomScale="70" zoomScaleNormal="70" workbookViewId="0">
      <selection activeCell="F20" sqref="F20"/>
    </sheetView>
  </sheetViews>
  <sheetFormatPr defaultColWidth="14.375" defaultRowHeight="15" customHeight="1"/>
  <cols>
    <col min="1" max="1" width="7.75" style="62" customWidth="1"/>
    <col min="2" max="2" width="67.375" style="62" customWidth="1"/>
    <col min="3" max="3" width="92.75" style="62" customWidth="1"/>
    <col min="4" max="4" width="19.125" style="62" customWidth="1"/>
    <col min="5" max="5" width="13.625" style="62" customWidth="1"/>
    <col min="6" max="6" width="16.375" style="62" customWidth="1"/>
    <col min="7" max="7" width="15" style="62" customWidth="1"/>
    <col min="8" max="11" width="8.75" style="62" customWidth="1"/>
    <col min="12" max="16384" width="14.375" style="62"/>
  </cols>
  <sheetData>
    <row r="1" spans="1:11" ht="20.25">
      <c r="A1" s="187" t="s">
        <v>425</v>
      </c>
      <c r="B1" s="155"/>
      <c r="C1" s="155"/>
      <c r="D1" s="155"/>
      <c r="E1" s="155"/>
      <c r="F1" s="155"/>
      <c r="G1" s="156"/>
      <c r="H1" s="107"/>
      <c r="I1" s="107"/>
      <c r="J1" s="107"/>
      <c r="K1" s="107"/>
    </row>
    <row r="2" spans="1:11" ht="18.75">
      <c r="A2" s="190" t="s">
        <v>414</v>
      </c>
      <c r="B2" s="155"/>
      <c r="C2" s="156"/>
      <c r="D2" s="190" t="s">
        <v>415</v>
      </c>
      <c r="E2" s="156"/>
      <c r="F2" s="190" t="s">
        <v>416</v>
      </c>
      <c r="G2" s="156"/>
      <c r="H2" s="63"/>
      <c r="I2" s="63"/>
      <c r="J2" s="63"/>
      <c r="K2" s="63"/>
    </row>
    <row r="3" spans="1:11" ht="22.5">
      <c r="A3" s="188" t="s">
        <v>261</v>
      </c>
      <c r="B3" s="155"/>
      <c r="C3" s="155"/>
      <c r="D3" s="155"/>
      <c r="E3" s="155"/>
      <c r="F3" s="155"/>
      <c r="G3" s="156"/>
      <c r="H3" s="107"/>
      <c r="I3" s="107"/>
      <c r="J3" s="107"/>
      <c r="K3" s="107"/>
    </row>
    <row r="4" spans="1:11" ht="18.75" customHeight="1">
      <c r="A4" s="189" t="s">
        <v>4</v>
      </c>
      <c r="B4" s="191" t="s">
        <v>5</v>
      </c>
      <c r="C4" s="191" t="s">
        <v>262</v>
      </c>
      <c r="D4" s="191" t="s">
        <v>263</v>
      </c>
      <c r="E4" s="191" t="s">
        <v>264</v>
      </c>
      <c r="F4" s="191" t="s">
        <v>13</v>
      </c>
      <c r="G4" s="191" t="s">
        <v>265</v>
      </c>
      <c r="H4" s="107"/>
      <c r="I4" s="107"/>
      <c r="J4" s="107"/>
      <c r="K4" s="107"/>
    </row>
    <row r="5" spans="1:11" ht="18.75" customHeight="1">
      <c r="A5" s="164"/>
      <c r="B5" s="164"/>
      <c r="C5" s="164"/>
      <c r="D5" s="164"/>
      <c r="E5" s="164"/>
      <c r="F5" s="164"/>
      <c r="G5" s="164"/>
      <c r="H5" s="107"/>
      <c r="I5" s="107"/>
      <c r="J5" s="107"/>
      <c r="K5" s="107"/>
    </row>
    <row r="6" spans="1:11" ht="72" customHeight="1">
      <c r="A6" s="104">
        <v>1</v>
      </c>
      <c r="B6" s="59" t="s">
        <v>266</v>
      </c>
      <c r="C6" s="59" t="s">
        <v>267</v>
      </c>
      <c r="D6" s="59" t="s">
        <v>268</v>
      </c>
      <c r="E6" s="105">
        <v>1</v>
      </c>
      <c r="F6" s="120" t="s">
        <v>427</v>
      </c>
      <c r="G6" s="109" t="s">
        <v>86</v>
      </c>
      <c r="H6" s="107"/>
      <c r="I6" s="107"/>
      <c r="J6" s="107"/>
      <c r="K6" s="107"/>
    </row>
    <row r="7" spans="1:11" ht="62.25" customHeight="1">
      <c r="A7" s="104">
        <v>2</v>
      </c>
      <c r="B7" s="59" t="s">
        <v>269</v>
      </c>
      <c r="C7" s="100" t="s">
        <v>270</v>
      </c>
      <c r="D7" s="59" t="s">
        <v>271</v>
      </c>
      <c r="E7" s="105">
        <v>1</v>
      </c>
      <c r="F7" s="120" t="s">
        <v>428</v>
      </c>
      <c r="G7" s="110"/>
      <c r="H7" s="107"/>
      <c r="I7" s="107"/>
      <c r="J7" s="107"/>
      <c r="K7" s="107"/>
    </row>
    <row r="8" spans="1:11" ht="69" customHeight="1">
      <c r="A8" s="104">
        <v>3</v>
      </c>
      <c r="B8" s="59" t="s">
        <v>272</v>
      </c>
      <c r="C8" s="59" t="s">
        <v>273</v>
      </c>
      <c r="D8" s="59" t="s">
        <v>274</v>
      </c>
      <c r="E8" s="105">
        <v>1</v>
      </c>
      <c r="F8" s="120" t="s">
        <v>429</v>
      </c>
      <c r="G8" s="110"/>
      <c r="H8" s="107"/>
      <c r="I8" s="107"/>
      <c r="J8" s="107"/>
      <c r="K8" s="107"/>
    </row>
    <row r="9" spans="1:11" ht="63" customHeight="1">
      <c r="A9" s="104">
        <v>4</v>
      </c>
      <c r="B9" s="87" t="s">
        <v>275</v>
      </c>
      <c r="C9" s="59" t="s">
        <v>276</v>
      </c>
      <c r="D9" s="59" t="s">
        <v>277</v>
      </c>
      <c r="E9" s="105">
        <v>1</v>
      </c>
      <c r="F9" s="121" t="s">
        <v>431</v>
      </c>
      <c r="G9" s="110"/>
      <c r="H9" s="107"/>
      <c r="I9" s="107"/>
      <c r="J9" s="107"/>
      <c r="K9" s="107"/>
    </row>
    <row r="10" spans="1:11" ht="61.5" customHeight="1">
      <c r="A10" s="104">
        <v>5</v>
      </c>
      <c r="B10" s="59" t="s">
        <v>278</v>
      </c>
      <c r="C10" s="59" t="s">
        <v>279</v>
      </c>
      <c r="D10" s="59" t="s">
        <v>277</v>
      </c>
      <c r="E10" s="105">
        <v>1</v>
      </c>
      <c r="F10" s="122" t="s">
        <v>430</v>
      </c>
      <c r="G10" s="110"/>
      <c r="H10" s="107"/>
      <c r="I10" s="107"/>
      <c r="J10" s="107"/>
      <c r="K10" s="107"/>
    </row>
    <row r="11" spans="1:11" ht="61.5" customHeight="1">
      <c r="A11" s="104">
        <v>6</v>
      </c>
      <c r="B11" s="87" t="s">
        <v>280</v>
      </c>
      <c r="C11" s="59" t="s">
        <v>281</v>
      </c>
      <c r="D11" s="59" t="s">
        <v>277</v>
      </c>
      <c r="E11" s="105">
        <v>1</v>
      </c>
      <c r="F11" s="120" t="s">
        <v>432</v>
      </c>
      <c r="G11" s="110"/>
      <c r="H11" s="107"/>
      <c r="I11" s="107"/>
      <c r="J11" s="107"/>
      <c r="K11" s="107"/>
    </row>
    <row r="12" spans="1:11" ht="52.5" customHeight="1">
      <c r="A12" s="104">
        <v>7</v>
      </c>
      <c r="B12" s="87" t="s">
        <v>282</v>
      </c>
      <c r="C12" s="59" t="s">
        <v>283</v>
      </c>
      <c r="D12" s="59" t="s">
        <v>277</v>
      </c>
      <c r="E12" s="105">
        <v>1</v>
      </c>
      <c r="F12" s="121" t="s">
        <v>433</v>
      </c>
      <c r="G12" s="110"/>
      <c r="H12" s="107"/>
      <c r="I12" s="107"/>
      <c r="J12" s="107"/>
      <c r="K12" s="107"/>
    </row>
    <row r="13" spans="1:11" ht="63.75" customHeight="1">
      <c r="A13" s="104">
        <v>8</v>
      </c>
      <c r="B13" s="87" t="s">
        <v>284</v>
      </c>
      <c r="C13" s="59" t="s">
        <v>285</v>
      </c>
      <c r="D13" s="59" t="s">
        <v>286</v>
      </c>
      <c r="E13" s="105">
        <v>1</v>
      </c>
      <c r="F13" s="120" t="s">
        <v>434</v>
      </c>
      <c r="G13" s="110"/>
      <c r="H13" s="107"/>
      <c r="I13" s="107"/>
      <c r="J13" s="107"/>
      <c r="K13" s="107"/>
    </row>
    <row r="14" spans="1:11" ht="57">
      <c r="A14" s="104">
        <v>9</v>
      </c>
      <c r="B14" s="79" t="s">
        <v>287</v>
      </c>
      <c r="C14" s="79" t="s">
        <v>288</v>
      </c>
      <c r="D14" s="79" t="s">
        <v>274</v>
      </c>
      <c r="E14" s="105">
        <v>1</v>
      </c>
      <c r="F14" s="120" t="s">
        <v>435</v>
      </c>
      <c r="G14" s="111"/>
      <c r="H14" s="107"/>
      <c r="I14" s="107"/>
      <c r="J14" s="107"/>
      <c r="K14" s="107"/>
    </row>
    <row r="15" spans="1:11" ht="99.75" customHeight="1">
      <c r="A15" s="104">
        <v>10</v>
      </c>
      <c r="B15" s="87" t="s">
        <v>289</v>
      </c>
      <c r="C15" s="59" t="s">
        <v>290</v>
      </c>
      <c r="D15" s="79" t="s">
        <v>291</v>
      </c>
      <c r="E15" s="105">
        <v>1</v>
      </c>
      <c r="F15" s="120" t="s">
        <v>436</v>
      </c>
      <c r="G15" s="112"/>
      <c r="H15" s="107"/>
      <c r="I15" s="107"/>
      <c r="J15" s="107"/>
      <c r="K15" s="107"/>
    </row>
    <row r="16" spans="1:11" ht="45" customHeight="1">
      <c r="A16" s="104">
        <v>11</v>
      </c>
      <c r="B16" s="79" t="s">
        <v>292</v>
      </c>
      <c r="C16" s="79" t="s">
        <v>293</v>
      </c>
      <c r="D16" s="79" t="s">
        <v>294</v>
      </c>
      <c r="E16" s="105">
        <v>1</v>
      </c>
      <c r="F16" s="123" t="s">
        <v>437</v>
      </c>
      <c r="G16" s="111"/>
      <c r="H16" s="107"/>
      <c r="I16" s="107"/>
      <c r="J16" s="107"/>
      <c r="K16" s="107"/>
    </row>
    <row r="17" spans="1:11" ht="79.5" customHeight="1">
      <c r="A17" s="104">
        <v>12</v>
      </c>
      <c r="B17" s="87" t="s">
        <v>295</v>
      </c>
      <c r="C17" s="59" t="s">
        <v>296</v>
      </c>
      <c r="D17" s="79" t="s">
        <v>297</v>
      </c>
      <c r="E17" s="105">
        <v>1</v>
      </c>
      <c r="F17" s="120" t="s">
        <v>438</v>
      </c>
      <c r="G17" s="111"/>
      <c r="H17" s="107"/>
      <c r="I17" s="107"/>
      <c r="J17" s="107"/>
      <c r="K17" s="107"/>
    </row>
    <row r="18" spans="1:11" ht="61.5" customHeight="1">
      <c r="A18" s="106">
        <v>13</v>
      </c>
      <c r="B18" s="79" t="s">
        <v>298</v>
      </c>
      <c r="C18" s="79" t="s">
        <v>299</v>
      </c>
      <c r="D18" s="79" t="s">
        <v>300</v>
      </c>
      <c r="E18" s="105">
        <v>1</v>
      </c>
      <c r="F18" s="120" t="s">
        <v>439</v>
      </c>
      <c r="G18" s="111"/>
      <c r="H18" s="107"/>
      <c r="I18" s="107"/>
      <c r="J18" s="107"/>
      <c r="K18" s="107"/>
    </row>
    <row r="19" spans="1:11" ht="37.5">
      <c r="A19" s="104">
        <v>14</v>
      </c>
      <c r="B19" s="87" t="s">
        <v>301</v>
      </c>
      <c r="C19" s="86" t="s">
        <v>302</v>
      </c>
      <c r="D19" s="59" t="s">
        <v>303</v>
      </c>
      <c r="E19" s="105">
        <v>1</v>
      </c>
      <c r="F19" s="121" t="s">
        <v>440</v>
      </c>
      <c r="G19" s="111"/>
      <c r="H19" s="107"/>
      <c r="I19" s="107"/>
      <c r="J19" s="107"/>
      <c r="K19" s="107"/>
    </row>
    <row r="20" spans="1:11" ht="18.75">
      <c r="A20" s="184" t="s">
        <v>304</v>
      </c>
      <c r="B20" s="156"/>
      <c r="C20" s="86"/>
      <c r="D20" s="86"/>
      <c r="E20" s="105">
        <f>SUM(E6:E19)</f>
        <v>14</v>
      </c>
      <c r="F20" s="114"/>
      <c r="G20" s="108"/>
      <c r="H20" s="107"/>
      <c r="I20" s="107"/>
      <c r="J20" s="107"/>
      <c r="K20" s="107"/>
    </row>
    <row r="21" spans="1:11" ht="15.75" customHeight="1">
      <c r="A21" s="107"/>
      <c r="B21" s="113"/>
      <c r="C21" s="107"/>
      <c r="D21" s="107"/>
      <c r="E21" s="107"/>
      <c r="F21" s="107"/>
      <c r="G21" s="107"/>
      <c r="H21" s="107"/>
      <c r="I21" s="107"/>
      <c r="J21" s="107"/>
      <c r="K21" s="107"/>
    </row>
    <row r="22" spans="1:11" ht="15.75" customHeight="1">
      <c r="A22" s="107"/>
      <c r="B22" s="113"/>
      <c r="C22" s="107"/>
      <c r="D22" s="107"/>
      <c r="E22" s="107"/>
      <c r="F22" s="107"/>
      <c r="G22" s="107"/>
      <c r="H22" s="107"/>
      <c r="I22" s="107"/>
      <c r="J22" s="107"/>
      <c r="K22" s="107"/>
    </row>
    <row r="23" spans="1:11" ht="15.75" customHeight="1">
      <c r="A23" s="107"/>
      <c r="B23" s="113"/>
      <c r="C23" s="107"/>
      <c r="D23" s="107"/>
      <c r="E23" s="107"/>
      <c r="F23" s="107"/>
      <c r="G23" s="107"/>
      <c r="H23" s="107"/>
      <c r="I23" s="107"/>
      <c r="J23" s="107"/>
      <c r="K23" s="107"/>
    </row>
    <row r="24" spans="1:11" ht="15.75" customHeight="1">
      <c r="A24" s="107"/>
      <c r="B24" s="113"/>
      <c r="C24" s="107"/>
      <c r="D24" s="107"/>
      <c r="E24" s="107"/>
      <c r="F24" s="107"/>
      <c r="G24" s="107"/>
      <c r="H24" s="107"/>
      <c r="I24" s="107"/>
      <c r="J24" s="107"/>
      <c r="K24" s="107"/>
    </row>
    <row r="25" spans="1:11" ht="15.75" customHeight="1">
      <c r="A25" s="107"/>
      <c r="B25" s="113"/>
      <c r="C25" s="107"/>
      <c r="D25" s="107"/>
      <c r="E25" s="107"/>
      <c r="F25" s="107"/>
      <c r="G25" s="107"/>
      <c r="H25" s="107"/>
      <c r="I25" s="107"/>
      <c r="J25" s="107"/>
      <c r="K25" s="107"/>
    </row>
    <row r="26" spans="1:11" ht="15.75" customHeight="1">
      <c r="A26" s="107"/>
      <c r="B26" s="113"/>
      <c r="C26" s="107"/>
      <c r="D26" s="107"/>
      <c r="E26" s="107"/>
      <c r="F26" s="107"/>
      <c r="G26" s="107"/>
      <c r="H26" s="107"/>
      <c r="I26" s="107"/>
      <c r="J26" s="107"/>
      <c r="K26" s="107"/>
    </row>
    <row r="27" spans="1:11" ht="15.75" customHeight="1">
      <c r="A27" s="107"/>
      <c r="B27" s="113"/>
      <c r="C27" s="107"/>
      <c r="D27" s="107"/>
      <c r="E27" s="107"/>
      <c r="F27" s="107"/>
      <c r="G27" s="107"/>
      <c r="H27" s="107"/>
      <c r="I27" s="107"/>
      <c r="J27" s="107"/>
      <c r="K27" s="107"/>
    </row>
    <row r="28" spans="1:11" ht="15.75" customHeight="1">
      <c r="A28" s="107"/>
      <c r="B28" s="113"/>
      <c r="C28" s="107"/>
      <c r="D28" s="107"/>
      <c r="E28" s="107"/>
      <c r="F28" s="107"/>
      <c r="G28" s="107"/>
      <c r="H28" s="107"/>
      <c r="I28" s="107"/>
      <c r="J28" s="107"/>
      <c r="K28" s="107"/>
    </row>
    <row r="29" spans="1:11" ht="15.75" customHeight="1">
      <c r="A29" s="107"/>
      <c r="B29" s="113"/>
      <c r="C29" s="107"/>
      <c r="D29" s="107"/>
      <c r="E29" s="107"/>
      <c r="F29" s="107"/>
      <c r="G29" s="107"/>
      <c r="H29" s="107"/>
      <c r="I29" s="107"/>
      <c r="J29" s="107"/>
      <c r="K29" s="107"/>
    </row>
    <row r="30" spans="1:11" ht="15.75" customHeight="1">
      <c r="A30" s="107"/>
      <c r="B30" s="113"/>
      <c r="C30" s="107"/>
      <c r="D30" s="107"/>
      <c r="E30" s="107"/>
      <c r="F30" s="107"/>
      <c r="G30" s="107"/>
      <c r="H30" s="107"/>
      <c r="I30" s="107"/>
      <c r="J30" s="107"/>
      <c r="K30" s="107"/>
    </row>
    <row r="31" spans="1:11" ht="15.75" customHeight="1">
      <c r="A31" s="107"/>
      <c r="B31" s="113"/>
      <c r="C31" s="107"/>
      <c r="D31" s="107"/>
      <c r="E31" s="107"/>
      <c r="F31" s="107"/>
      <c r="G31" s="107"/>
      <c r="H31" s="107"/>
      <c r="I31" s="107"/>
      <c r="J31" s="107"/>
      <c r="K31" s="107"/>
    </row>
    <row r="32" spans="1:11" ht="15.75" customHeight="1">
      <c r="A32" s="107"/>
      <c r="B32" s="113"/>
      <c r="C32" s="107"/>
      <c r="D32" s="107"/>
      <c r="E32" s="107"/>
      <c r="F32" s="107"/>
      <c r="G32" s="107"/>
      <c r="H32" s="107"/>
      <c r="I32" s="107"/>
      <c r="J32" s="107"/>
      <c r="K32" s="107"/>
    </row>
    <row r="33" spans="1:11" ht="15.75" customHeight="1">
      <c r="A33" s="107"/>
      <c r="B33" s="113"/>
      <c r="C33" s="107"/>
      <c r="D33" s="107"/>
      <c r="E33" s="107"/>
      <c r="F33" s="107"/>
      <c r="G33" s="107"/>
      <c r="H33" s="107"/>
      <c r="I33" s="107"/>
      <c r="J33" s="107"/>
      <c r="K33" s="107"/>
    </row>
    <row r="34" spans="1:11" ht="15.75" customHeight="1">
      <c r="A34" s="107"/>
      <c r="B34" s="113"/>
      <c r="C34" s="107"/>
      <c r="D34" s="107"/>
      <c r="E34" s="107"/>
      <c r="F34" s="107"/>
      <c r="G34" s="107"/>
      <c r="H34" s="107"/>
      <c r="I34" s="107"/>
      <c r="J34" s="107"/>
      <c r="K34" s="107"/>
    </row>
    <row r="35" spans="1:11" ht="15.75" customHeight="1">
      <c r="A35" s="107"/>
      <c r="B35" s="113"/>
      <c r="C35" s="107"/>
      <c r="D35" s="107"/>
      <c r="E35" s="107"/>
      <c r="F35" s="107"/>
      <c r="G35" s="107"/>
      <c r="H35" s="107"/>
      <c r="I35" s="107"/>
      <c r="J35" s="107"/>
      <c r="K35" s="107"/>
    </row>
    <row r="36" spans="1:11" ht="15.75" customHeight="1">
      <c r="A36" s="107"/>
      <c r="B36" s="113"/>
      <c r="C36" s="107"/>
      <c r="D36" s="107"/>
      <c r="E36" s="107"/>
      <c r="F36" s="107"/>
      <c r="G36" s="107"/>
      <c r="H36" s="107"/>
      <c r="I36" s="107"/>
      <c r="J36" s="107"/>
      <c r="K36" s="107"/>
    </row>
    <row r="37" spans="1:11" ht="15.75" customHeight="1">
      <c r="A37" s="107"/>
      <c r="B37" s="113"/>
      <c r="C37" s="107"/>
      <c r="D37" s="107"/>
      <c r="E37" s="107"/>
      <c r="F37" s="107"/>
      <c r="G37" s="107"/>
      <c r="H37" s="107"/>
      <c r="I37" s="107"/>
      <c r="J37" s="107"/>
      <c r="K37" s="107"/>
    </row>
    <row r="38" spans="1:11" ht="15.75" customHeight="1">
      <c r="A38" s="107"/>
      <c r="B38" s="113"/>
      <c r="C38" s="107"/>
      <c r="D38" s="107"/>
      <c r="E38" s="107"/>
      <c r="F38" s="107"/>
      <c r="G38" s="107"/>
      <c r="H38" s="107"/>
      <c r="I38" s="107"/>
      <c r="J38" s="107"/>
      <c r="K38" s="107"/>
    </row>
    <row r="39" spans="1:11" ht="15.75" customHeight="1">
      <c r="A39" s="107"/>
      <c r="B39" s="113"/>
      <c r="C39" s="107"/>
      <c r="D39" s="107"/>
      <c r="E39" s="107"/>
      <c r="F39" s="107"/>
      <c r="G39" s="107"/>
      <c r="H39" s="107"/>
      <c r="I39" s="107"/>
      <c r="J39" s="107"/>
      <c r="K39" s="107"/>
    </row>
    <row r="40" spans="1:11" ht="15.75" customHeight="1">
      <c r="A40" s="107"/>
      <c r="B40" s="113"/>
      <c r="C40" s="107"/>
      <c r="D40" s="107"/>
      <c r="E40" s="107"/>
      <c r="F40" s="107"/>
      <c r="G40" s="107"/>
      <c r="H40" s="107"/>
      <c r="I40" s="107"/>
      <c r="J40" s="107"/>
      <c r="K40" s="107"/>
    </row>
    <row r="41" spans="1:11" ht="15.75" customHeight="1">
      <c r="A41" s="107"/>
      <c r="B41" s="113"/>
      <c r="C41" s="107"/>
      <c r="D41" s="107"/>
      <c r="E41" s="107"/>
      <c r="F41" s="107"/>
      <c r="G41" s="107"/>
      <c r="H41" s="107"/>
      <c r="I41" s="107"/>
      <c r="J41" s="107"/>
      <c r="K41" s="107"/>
    </row>
    <row r="42" spans="1:11" ht="15.75" customHeight="1">
      <c r="A42" s="107"/>
      <c r="B42" s="113"/>
      <c r="C42" s="107"/>
      <c r="D42" s="107"/>
      <c r="E42" s="107"/>
      <c r="F42" s="107"/>
      <c r="G42" s="107"/>
      <c r="H42" s="107"/>
      <c r="I42" s="107"/>
      <c r="J42" s="107"/>
      <c r="K42" s="107"/>
    </row>
    <row r="43" spans="1:11" ht="15.75" customHeight="1">
      <c r="A43" s="107"/>
      <c r="B43" s="113"/>
      <c r="C43" s="107"/>
      <c r="D43" s="107"/>
      <c r="E43" s="107"/>
      <c r="F43" s="107"/>
      <c r="G43" s="107"/>
      <c r="H43" s="107"/>
      <c r="I43" s="107"/>
      <c r="J43" s="107"/>
      <c r="K43" s="107"/>
    </row>
    <row r="44" spans="1:11" ht="15.75" customHeight="1">
      <c r="A44" s="107"/>
      <c r="B44" s="113"/>
      <c r="C44" s="107"/>
      <c r="D44" s="107"/>
      <c r="E44" s="107"/>
      <c r="F44" s="107"/>
      <c r="G44" s="107"/>
      <c r="H44" s="107"/>
      <c r="I44" s="107"/>
      <c r="J44" s="107"/>
      <c r="K44" s="107"/>
    </row>
    <row r="45" spans="1:11" ht="15.75" customHeight="1">
      <c r="A45" s="107"/>
      <c r="B45" s="113"/>
      <c r="C45" s="107"/>
      <c r="D45" s="107"/>
      <c r="E45" s="107"/>
      <c r="F45" s="107"/>
      <c r="G45" s="107"/>
      <c r="H45" s="107"/>
      <c r="I45" s="107"/>
      <c r="J45" s="107"/>
      <c r="K45" s="107"/>
    </row>
    <row r="46" spans="1:11" ht="15.75" customHeight="1">
      <c r="A46" s="107"/>
      <c r="B46" s="113"/>
      <c r="C46" s="107"/>
      <c r="D46" s="107"/>
      <c r="E46" s="107"/>
      <c r="F46" s="107"/>
      <c r="G46" s="107"/>
      <c r="H46" s="107"/>
      <c r="I46" s="107"/>
      <c r="J46" s="107"/>
      <c r="K46" s="107"/>
    </row>
    <row r="47" spans="1:11" ht="15.75" customHeight="1">
      <c r="A47" s="107"/>
      <c r="B47" s="113"/>
      <c r="C47" s="107"/>
      <c r="D47" s="107"/>
      <c r="E47" s="107"/>
      <c r="F47" s="107"/>
      <c r="G47" s="107"/>
      <c r="H47" s="107"/>
      <c r="I47" s="107"/>
      <c r="J47" s="107"/>
      <c r="K47" s="107"/>
    </row>
    <row r="48" spans="1:11" ht="15.75" customHeight="1">
      <c r="A48" s="107"/>
      <c r="B48" s="113"/>
      <c r="C48" s="107"/>
      <c r="D48" s="107"/>
      <c r="E48" s="107"/>
      <c r="F48" s="107"/>
      <c r="G48" s="107"/>
      <c r="H48" s="107"/>
      <c r="I48" s="107"/>
      <c r="J48" s="107"/>
      <c r="K48" s="107"/>
    </row>
    <row r="49" spans="1:11" ht="15.75" customHeight="1">
      <c r="A49" s="107"/>
      <c r="B49" s="113"/>
      <c r="C49" s="107"/>
      <c r="D49" s="107"/>
      <c r="E49" s="107"/>
      <c r="F49" s="107"/>
      <c r="G49" s="107"/>
      <c r="H49" s="107"/>
      <c r="I49" s="107"/>
      <c r="J49" s="107"/>
      <c r="K49" s="107"/>
    </row>
    <row r="50" spans="1:11" ht="15.75" customHeight="1">
      <c r="A50" s="107"/>
      <c r="B50" s="113"/>
      <c r="C50" s="107"/>
      <c r="D50" s="107"/>
      <c r="E50" s="107"/>
      <c r="F50" s="107"/>
      <c r="G50" s="107"/>
      <c r="H50" s="107"/>
      <c r="I50" s="107"/>
      <c r="J50" s="107"/>
      <c r="K50" s="107"/>
    </row>
    <row r="51" spans="1:11" ht="15.75" customHeight="1">
      <c r="A51" s="107"/>
      <c r="B51" s="113"/>
      <c r="C51" s="107"/>
      <c r="D51" s="107"/>
      <c r="E51" s="107"/>
      <c r="F51" s="107"/>
      <c r="G51" s="107"/>
      <c r="H51" s="107"/>
      <c r="I51" s="107"/>
      <c r="J51" s="107"/>
      <c r="K51" s="107"/>
    </row>
    <row r="52" spans="1:11" ht="15.75" customHeight="1">
      <c r="A52" s="107"/>
      <c r="B52" s="113"/>
      <c r="C52" s="107"/>
      <c r="D52" s="107"/>
      <c r="E52" s="107"/>
      <c r="F52" s="107"/>
      <c r="G52" s="107"/>
      <c r="H52" s="107"/>
      <c r="I52" s="107"/>
      <c r="J52" s="107"/>
      <c r="K52" s="107"/>
    </row>
    <row r="53" spans="1:11" ht="15.75" customHeight="1">
      <c r="A53" s="107"/>
      <c r="B53" s="113"/>
      <c r="C53" s="107"/>
      <c r="D53" s="107"/>
      <c r="E53" s="107"/>
      <c r="F53" s="107"/>
      <c r="G53" s="107"/>
      <c r="H53" s="107"/>
      <c r="I53" s="107"/>
      <c r="J53" s="107"/>
      <c r="K53" s="107"/>
    </row>
    <row r="54" spans="1:11" ht="15.75" customHeight="1">
      <c r="A54" s="107"/>
      <c r="B54" s="113"/>
      <c r="C54" s="107"/>
      <c r="D54" s="107"/>
      <c r="E54" s="107"/>
      <c r="F54" s="107"/>
      <c r="G54" s="107"/>
      <c r="H54" s="107"/>
      <c r="I54" s="107"/>
      <c r="J54" s="107"/>
      <c r="K54" s="107"/>
    </row>
    <row r="55" spans="1:11" ht="15.75" customHeight="1">
      <c r="A55" s="107"/>
      <c r="B55" s="113"/>
      <c r="C55" s="107"/>
      <c r="D55" s="107"/>
      <c r="E55" s="107"/>
      <c r="F55" s="107"/>
      <c r="G55" s="107"/>
      <c r="H55" s="107"/>
      <c r="I55" s="107"/>
      <c r="J55" s="107"/>
      <c r="K55" s="107"/>
    </row>
    <row r="56" spans="1:11" ht="15.75" customHeight="1">
      <c r="A56" s="107"/>
      <c r="B56" s="113"/>
      <c r="C56" s="107"/>
      <c r="D56" s="107"/>
      <c r="E56" s="107"/>
      <c r="F56" s="107"/>
      <c r="G56" s="107"/>
      <c r="H56" s="107"/>
      <c r="I56" s="107"/>
      <c r="J56" s="107"/>
      <c r="K56" s="107"/>
    </row>
    <row r="57" spans="1:11" ht="15.75" customHeight="1">
      <c r="A57" s="107"/>
      <c r="B57" s="113"/>
      <c r="C57" s="107"/>
      <c r="D57" s="107"/>
      <c r="E57" s="107"/>
      <c r="F57" s="107"/>
      <c r="G57" s="107"/>
      <c r="H57" s="107"/>
      <c r="I57" s="107"/>
      <c r="J57" s="107"/>
      <c r="K57" s="107"/>
    </row>
    <row r="58" spans="1:11" ht="15.75" customHeight="1">
      <c r="A58" s="107"/>
      <c r="B58" s="113"/>
      <c r="C58" s="107"/>
      <c r="D58" s="107"/>
      <c r="E58" s="107"/>
      <c r="F58" s="107"/>
      <c r="G58" s="107"/>
      <c r="H58" s="107"/>
      <c r="I58" s="107"/>
      <c r="J58" s="107"/>
      <c r="K58" s="107"/>
    </row>
    <row r="59" spans="1:11" ht="15.75" customHeight="1">
      <c r="A59" s="107"/>
      <c r="B59" s="113"/>
      <c r="C59" s="107"/>
      <c r="D59" s="107"/>
      <c r="E59" s="107"/>
      <c r="F59" s="107"/>
      <c r="G59" s="107"/>
      <c r="H59" s="107"/>
      <c r="I59" s="107"/>
      <c r="J59" s="107"/>
      <c r="K59" s="107"/>
    </row>
    <row r="60" spans="1:11" ht="15.75" customHeight="1">
      <c r="A60" s="107"/>
      <c r="B60" s="113"/>
      <c r="C60" s="107"/>
      <c r="D60" s="107"/>
      <c r="E60" s="107"/>
      <c r="F60" s="107"/>
      <c r="G60" s="107"/>
      <c r="H60" s="107"/>
      <c r="I60" s="107"/>
      <c r="J60" s="107"/>
      <c r="K60" s="107"/>
    </row>
    <row r="61" spans="1:11" ht="15.75" customHeight="1">
      <c r="A61" s="107"/>
      <c r="B61" s="113"/>
      <c r="C61" s="107"/>
      <c r="D61" s="107"/>
      <c r="E61" s="107"/>
      <c r="F61" s="107"/>
      <c r="G61" s="107"/>
      <c r="H61" s="107"/>
      <c r="I61" s="107"/>
      <c r="J61" s="107"/>
      <c r="K61" s="107"/>
    </row>
    <row r="62" spans="1:11" ht="15.75" customHeight="1">
      <c r="A62" s="107"/>
      <c r="B62" s="113"/>
      <c r="C62" s="107"/>
      <c r="D62" s="107"/>
      <c r="E62" s="107"/>
      <c r="F62" s="107"/>
      <c r="G62" s="107"/>
      <c r="H62" s="107"/>
      <c r="I62" s="107"/>
      <c r="J62" s="107"/>
      <c r="K62" s="107"/>
    </row>
    <row r="63" spans="1:11" ht="15.75" customHeight="1">
      <c r="A63" s="107"/>
      <c r="B63" s="113"/>
      <c r="C63" s="107"/>
      <c r="D63" s="107"/>
      <c r="E63" s="107"/>
      <c r="F63" s="107"/>
      <c r="G63" s="107"/>
      <c r="H63" s="107"/>
      <c r="I63" s="107"/>
      <c r="J63" s="107"/>
      <c r="K63" s="107"/>
    </row>
    <row r="64" spans="1:11" ht="15.75" customHeight="1">
      <c r="A64" s="107"/>
      <c r="B64" s="113"/>
      <c r="C64" s="107"/>
      <c r="D64" s="107"/>
      <c r="E64" s="107"/>
      <c r="F64" s="107"/>
      <c r="G64" s="107"/>
      <c r="H64" s="107"/>
      <c r="I64" s="107"/>
      <c r="J64" s="107"/>
      <c r="K64" s="107"/>
    </row>
    <row r="65" spans="1:11" ht="15.75" customHeight="1">
      <c r="A65" s="107"/>
      <c r="B65" s="113"/>
      <c r="C65" s="107"/>
      <c r="D65" s="107"/>
      <c r="E65" s="107"/>
      <c r="F65" s="107"/>
      <c r="G65" s="107"/>
      <c r="H65" s="107"/>
      <c r="I65" s="107"/>
      <c r="J65" s="107"/>
      <c r="K65" s="107"/>
    </row>
    <row r="66" spans="1:11" ht="15.75" customHeight="1">
      <c r="A66" s="107"/>
      <c r="B66" s="113"/>
      <c r="C66" s="107"/>
      <c r="D66" s="107"/>
      <c r="E66" s="107"/>
      <c r="F66" s="107"/>
      <c r="G66" s="107"/>
      <c r="H66" s="107"/>
      <c r="I66" s="107"/>
      <c r="J66" s="107"/>
      <c r="K66" s="107"/>
    </row>
    <row r="67" spans="1:11" ht="15.75" customHeight="1">
      <c r="A67" s="107"/>
      <c r="B67" s="113"/>
      <c r="C67" s="107"/>
      <c r="D67" s="107"/>
      <c r="E67" s="107"/>
      <c r="F67" s="107"/>
      <c r="G67" s="107"/>
      <c r="H67" s="107"/>
      <c r="I67" s="107"/>
      <c r="J67" s="107"/>
      <c r="K67" s="107"/>
    </row>
    <row r="68" spans="1:11" ht="15.75" customHeight="1">
      <c r="A68" s="107"/>
      <c r="B68" s="113"/>
      <c r="C68" s="107"/>
      <c r="D68" s="107"/>
      <c r="E68" s="107"/>
      <c r="F68" s="107"/>
      <c r="G68" s="107"/>
      <c r="H68" s="107"/>
      <c r="I68" s="107"/>
      <c r="J68" s="107"/>
      <c r="K68" s="107"/>
    </row>
    <row r="69" spans="1:11" ht="15.75" customHeight="1">
      <c r="A69" s="107"/>
      <c r="B69" s="113"/>
      <c r="C69" s="107"/>
      <c r="D69" s="107"/>
      <c r="E69" s="107"/>
      <c r="F69" s="107"/>
      <c r="G69" s="107"/>
      <c r="H69" s="107"/>
      <c r="I69" s="107"/>
      <c r="J69" s="107"/>
      <c r="K69" s="107"/>
    </row>
    <row r="70" spans="1:11" ht="15.75" customHeight="1">
      <c r="A70" s="107"/>
      <c r="B70" s="113"/>
      <c r="C70" s="107"/>
      <c r="D70" s="107"/>
      <c r="E70" s="107"/>
      <c r="F70" s="107"/>
      <c r="G70" s="107"/>
      <c r="H70" s="107"/>
      <c r="I70" s="107"/>
      <c r="J70" s="107"/>
      <c r="K70" s="107"/>
    </row>
    <row r="71" spans="1:11" ht="15.75" customHeight="1">
      <c r="A71" s="107"/>
      <c r="B71" s="113"/>
      <c r="C71" s="107"/>
      <c r="D71" s="107"/>
      <c r="E71" s="107"/>
      <c r="F71" s="107"/>
      <c r="G71" s="107"/>
      <c r="H71" s="107"/>
      <c r="I71" s="107"/>
      <c r="J71" s="107"/>
      <c r="K71" s="107"/>
    </row>
    <row r="72" spans="1:11" ht="15.75" customHeight="1">
      <c r="A72" s="107"/>
      <c r="B72" s="113"/>
      <c r="C72" s="107"/>
      <c r="D72" s="107"/>
      <c r="E72" s="107"/>
      <c r="F72" s="107"/>
      <c r="G72" s="107"/>
      <c r="H72" s="107"/>
      <c r="I72" s="107"/>
      <c r="J72" s="107"/>
      <c r="K72" s="107"/>
    </row>
    <row r="73" spans="1:11" ht="15.75" customHeight="1">
      <c r="A73" s="107"/>
      <c r="B73" s="113"/>
      <c r="C73" s="107"/>
      <c r="D73" s="107"/>
      <c r="E73" s="107"/>
      <c r="F73" s="107"/>
      <c r="G73" s="107"/>
      <c r="H73" s="107"/>
      <c r="I73" s="107"/>
      <c r="J73" s="107"/>
      <c r="K73" s="107"/>
    </row>
    <row r="74" spans="1:11" ht="15.75" customHeight="1">
      <c r="A74" s="107"/>
      <c r="B74" s="113"/>
      <c r="C74" s="107"/>
      <c r="D74" s="107"/>
      <c r="E74" s="107"/>
      <c r="F74" s="107"/>
      <c r="G74" s="107"/>
      <c r="H74" s="107"/>
      <c r="I74" s="107"/>
      <c r="J74" s="107"/>
      <c r="K74" s="107"/>
    </row>
    <row r="75" spans="1:11" ht="15.75" customHeight="1">
      <c r="A75" s="107"/>
      <c r="B75" s="113"/>
      <c r="C75" s="107"/>
      <c r="D75" s="107"/>
      <c r="E75" s="107"/>
      <c r="F75" s="107"/>
      <c r="G75" s="107"/>
      <c r="H75" s="107"/>
      <c r="I75" s="107"/>
      <c r="J75" s="107"/>
      <c r="K75" s="107"/>
    </row>
    <row r="76" spans="1:11" ht="15.75" customHeight="1">
      <c r="A76" s="107"/>
      <c r="B76" s="113"/>
      <c r="C76" s="107"/>
      <c r="D76" s="107"/>
      <c r="E76" s="107"/>
      <c r="F76" s="107"/>
      <c r="G76" s="107"/>
      <c r="H76" s="107"/>
      <c r="I76" s="107"/>
      <c r="J76" s="107"/>
      <c r="K76" s="107"/>
    </row>
    <row r="77" spans="1:11" ht="15.75" customHeight="1">
      <c r="A77" s="107"/>
      <c r="B77" s="113"/>
      <c r="C77" s="107"/>
      <c r="D77" s="107"/>
      <c r="E77" s="107"/>
      <c r="F77" s="107"/>
      <c r="G77" s="107"/>
      <c r="H77" s="107"/>
      <c r="I77" s="107"/>
      <c r="J77" s="107"/>
      <c r="K77" s="107"/>
    </row>
    <row r="78" spans="1:11" ht="15.75" customHeight="1">
      <c r="A78" s="107"/>
      <c r="B78" s="113"/>
      <c r="C78" s="107"/>
      <c r="D78" s="107"/>
      <c r="E78" s="107"/>
      <c r="F78" s="107"/>
      <c r="G78" s="107"/>
      <c r="H78" s="107"/>
      <c r="I78" s="107"/>
      <c r="J78" s="107"/>
      <c r="K78" s="107"/>
    </row>
    <row r="79" spans="1:11" ht="15.75" customHeight="1">
      <c r="A79" s="107"/>
      <c r="B79" s="113"/>
      <c r="C79" s="107"/>
      <c r="D79" s="107"/>
      <c r="E79" s="107"/>
      <c r="F79" s="107"/>
      <c r="G79" s="107"/>
      <c r="H79" s="107"/>
      <c r="I79" s="107"/>
      <c r="J79" s="107"/>
      <c r="K79" s="107"/>
    </row>
    <row r="80" spans="1:11" ht="15.75" customHeight="1">
      <c r="A80" s="107"/>
      <c r="B80" s="113"/>
      <c r="C80" s="107"/>
      <c r="D80" s="107"/>
      <c r="E80" s="107"/>
      <c r="F80" s="107"/>
      <c r="G80" s="107"/>
      <c r="H80" s="107"/>
      <c r="I80" s="107"/>
      <c r="J80" s="107"/>
      <c r="K80" s="107"/>
    </row>
    <row r="81" spans="1:11" ht="15.75" customHeight="1">
      <c r="A81" s="107"/>
      <c r="B81" s="113"/>
      <c r="C81" s="107"/>
      <c r="D81" s="107"/>
      <c r="E81" s="107"/>
      <c r="F81" s="107"/>
      <c r="G81" s="107"/>
      <c r="H81" s="107"/>
      <c r="I81" s="107"/>
      <c r="J81" s="107"/>
      <c r="K81" s="107"/>
    </row>
    <row r="82" spans="1:11" ht="15.75" customHeight="1">
      <c r="A82" s="107"/>
      <c r="B82" s="113"/>
      <c r="C82" s="107"/>
      <c r="D82" s="107"/>
      <c r="E82" s="107"/>
      <c r="F82" s="107"/>
      <c r="G82" s="107"/>
      <c r="H82" s="107"/>
      <c r="I82" s="107"/>
      <c r="J82" s="107"/>
      <c r="K82" s="107"/>
    </row>
    <row r="83" spans="1:11" ht="15.75" customHeight="1">
      <c r="A83" s="107"/>
      <c r="B83" s="113"/>
      <c r="C83" s="107"/>
      <c r="D83" s="107"/>
      <c r="E83" s="107"/>
      <c r="F83" s="107"/>
      <c r="G83" s="107"/>
      <c r="H83" s="107"/>
      <c r="I83" s="107"/>
      <c r="J83" s="107"/>
      <c r="K83" s="107"/>
    </row>
    <row r="84" spans="1:11" ht="15.75" customHeight="1">
      <c r="A84" s="107"/>
      <c r="B84" s="113"/>
      <c r="C84" s="107"/>
      <c r="D84" s="107"/>
      <c r="E84" s="107"/>
      <c r="F84" s="107"/>
      <c r="G84" s="107"/>
      <c r="H84" s="107"/>
      <c r="I84" s="107"/>
      <c r="J84" s="107"/>
      <c r="K84" s="107"/>
    </row>
    <row r="85" spans="1:11" ht="15.75" customHeight="1">
      <c r="A85" s="107"/>
      <c r="B85" s="113"/>
      <c r="C85" s="107"/>
      <c r="D85" s="107"/>
      <c r="E85" s="107"/>
      <c r="F85" s="107"/>
      <c r="G85" s="107"/>
      <c r="H85" s="107"/>
      <c r="I85" s="107"/>
      <c r="J85" s="107"/>
      <c r="K85" s="107"/>
    </row>
    <row r="86" spans="1:11" ht="15.75" customHeight="1">
      <c r="A86" s="107"/>
      <c r="B86" s="113"/>
      <c r="C86" s="107"/>
      <c r="D86" s="107"/>
      <c r="E86" s="107"/>
      <c r="F86" s="107"/>
      <c r="G86" s="107"/>
      <c r="H86" s="107"/>
      <c r="I86" s="107"/>
      <c r="J86" s="107"/>
      <c r="K86" s="107"/>
    </row>
    <row r="87" spans="1:11" ht="15.75" customHeight="1">
      <c r="A87" s="107"/>
      <c r="B87" s="113"/>
      <c r="C87" s="107"/>
      <c r="D87" s="107"/>
      <c r="E87" s="107"/>
      <c r="F87" s="107"/>
      <c r="G87" s="107"/>
      <c r="H87" s="107"/>
      <c r="I87" s="107"/>
      <c r="J87" s="107"/>
      <c r="K87" s="107"/>
    </row>
    <row r="88" spans="1:11" ht="15.75" customHeight="1">
      <c r="A88" s="107"/>
      <c r="B88" s="113"/>
      <c r="C88" s="107"/>
      <c r="D88" s="107"/>
      <c r="E88" s="107"/>
      <c r="F88" s="107"/>
      <c r="G88" s="107"/>
      <c r="H88" s="107"/>
      <c r="I88" s="107"/>
      <c r="J88" s="107"/>
      <c r="K88" s="107"/>
    </row>
    <row r="89" spans="1:11" ht="15.75" customHeight="1">
      <c r="A89" s="107"/>
      <c r="B89" s="113"/>
      <c r="C89" s="107"/>
      <c r="D89" s="107"/>
      <c r="E89" s="107"/>
      <c r="F89" s="107"/>
      <c r="G89" s="107"/>
      <c r="H89" s="107"/>
      <c r="I89" s="107"/>
      <c r="J89" s="107"/>
      <c r="K89" s="107"/>
    </row>
    <row r="90" spans="1:11" ht="15.75" customHeight="1">
      <c r="A90" s="107"/>
      <c r="B90" s="113"/>
      <c r="C90" s="107"/>
      <c r="D90" s="107"/>
      <c r="E90" s="107"/>
      <c r="F90" s="107"/>
      <c r="G90" s="107"/>
      <c r="H90" s="107"/>
      <c r="I90" s="107"/>
      <c r="J90" s="107"/>
      <c r="K90" s="107"/>
    </row>
    <row r="91" spans="1:11" ht="15.75" customHeight="1">
      <c r="A91" s="107"/>
      <c r="B91" s="113"/>
      <c r="C91" s="107"/>
      <c r="D91" s="107"/>
      <c r="E91" s="107"/>
      <c r="F91" s="107"/>
      <c r="G91" s="107"/>
      <c r="H91" s="107"/>
      <c r="I91" s="107"/>
      <c r="J91" s="107"/>
      <c r="K91" s="107"/>
    </row>
    <row r="92" spans="1:11" ht="15.75" customHeight="1">
      <c r="A92" s="107"/>
      <c r="B92" s="113"/>
      <c r="C92" s="107"/>
      <c r="D92" s="107"/>
      <c r="E92" s="107"/>
      <c r="F92" s="107"/>
      <c r="G92" s="107"/>
      <c r="H92" s="107"/>
      <c r="I92" s="107"/>
      <c r="J92" s="107"/>
      <c r="K92" s="107"/>
    </row>
    <row r="93" spans="1:11" ht="15.75" customHeight="1">
      <c r="A93" s="107"/>
      <c r="B93" s="113"/>
      <c r="C93" s="107"/>
      <c r="D93" s="107"/>
      <c r="E93" s="107"/>
      <c r="F93" s="107"/>
      <c r="G93" s="107"/>
      <c r="H93" s="107"/>
      <c r="I93" s="107"/>
      <c r="J93" s="107"/>
      <c r="K93" s="107"/>
    </row>
    <row r="94" spans="1:11" ht="15.75" customHeight="1">
      <c r="A94" s="107"/>
      <c r="B94" s="113"/>
      <c r="C94" s="107"/>
      <c r="D94" s="107"/>
      <c r="E94" s="107"/>
      <c r="F94" s="107"/>
      <c r="G94" s="107"/>
      <c r="H94" s="107"/>
      <c r="I94" s="107"/>
      <c r="J94" s="107"/>
      <c r="K94" s="107"/>
    </row>
    <row r="95" spans="1:11" ht="15.75" customHeight="1">
      <c r="A95" s="107"/>
      <c r="B95" s="113"/>
      <c r="C95" s="107"/>
      <c r="D95" s="107"/>
      <c r="E95" s="107"/>
      <c r="F95" s="107"/>
      <c r="G95" s="107"/>
      <c r="H95" s="107"/>
      <c r="I95" s="107"/>
      <c r="J95" s="107"/>
      <c r="K95" s="107"/>
    </row>
    <row r="96" spans="1:11" ht="15.75" customHeight="1">
      <c r="A96" s="107"/>
      <c r="B96" s="113"/>
      <c r="C96" s="107"/>
      <c r="D96" s="107"/>
      <c r="E96" s="107"/>
      <c r="F96" s="107"/>
      <c r="G96" s="107"/>
      <c r="H96" s="107"/>
      <c r="I96" s="107"/>
      <c r="J96" s="107"/>
      <c r="K96" s="107"/>
    </row>
    <row r="97" spans="1:11" ht="15.75" customHeight="1">
      <c r="A97" s="107"/>
      <c r="B97" s="113"/>
      <c r="C97" s="107"/>
      <c r="D97" s="107"/>
      <c r="E97" s="107"/>
      <c r="F97" s="107"/>
      <c r="G97" s="107"/>
      <c r="H97" s="107"/>
      <c r="I97" s="107"/>
      <c r="J97" s="107"/>
      <c r="K97" s="107"/>
    </row>
    <row r="98" spans="1:11" ht="15.75" customHeight="1">
      <c r="A98" s="107"/>
      <c r="B98" s="113"/>
      <c r="C98" s="107"/>
      <c r="D98" s="107"/>
      <c r="E98" s="107"/>
      <c r="F98" s="107"/>
      <c r="G98" s="107"/>
      <c r="H98" s="107"/>
      <c r="I98" s="107"/>
      <c r="J98" s="107"/>
      <c r="K98" s="107"/>
    </row>
    <row r="99" spans="1:11" ht="15.75" customHeight="1">
      <c r="A99" s="107"/>
      <c r="B99" s="113"/>
      <c r="C99" s="107"/>
      <c r="D99" s="107"/>
      <c r="E99" s="107"/>
      <c r="F99" s="107"/>
      <c r="G99" s="107"/>
      <c r="H99" s="107"/>
      <c r="I99" s="107"/>
      <c r="J99" s="107"/>
      <c r="K99" s="107"/>
    </row>
    <row r="100" spans="1:11" ht="15.75" customHeight="1">
      <c r="A100" s="107"/>
      <c r="B100" s="113"/>
      <c r="C100" s="107"/>
      <c r="D100" s="107"/>
      <c r="E100" s="107"/>
      <c r="F100" s="107"/>
      <c r="G100" s="107"/>
      <c r="H100" s="107"/>
      <c r="I100" s="107"/>
      <c r="J100" s="107"/>
      <c r="K100" s="107"/>
    </row>
  </sheetData>
  <mergeCells count="13">
    <mergeCell ref="A1:G1"/>
    <mergeCell ref="A3:G3"/>
    <mergeCell ref="A4:A5"/>
    <mergeCell ref="F2:G2"/>
    <mergeCell ref="A20:B20"/>
    <mergeCell ref="F4:F5"/>
    <mergeCell ref="G4:G5"/>
    <mergeCell ref="D4:D5"/>
    <mergeCell ref="B4:B5"/>
    <mergeCell ref="C4:C5"/>
    <mergeCell ref="E4:E5"/>
    <mergeCell ref="D2:E2"/>
    <mergeCell ref="A2:C2"/>
  </mergeCells>
  <printOptions horizontalCentered="1"/>
  <pageMargins left="0.19685039370078741" right="0.23622047244094491" top="0.35433070866141736" bottom="0.35433070866141736" header="0" footer="0"/>
  <pageSetup paperSize="9" scale="55" orientation="landscape" r:id="rId1"/>
</worksheet>
</file>

<file path=xl/worksheets/sheet3.xml><?xml version="1.0" encoding="utf-8"?>
<worksheet xmlns="http://schemas.openxmlformats.org/spreadsheetml/2006/main" xmlns:r="http://schemas.openxmlformats.org/officeDocument/2006/relationships">
  <dimension ref="A1:K100"/>
  <sheetViews>
    <sheetView topLeftCell="A14" workbookViewId="0">
      <selection activeCell="G23" sqref="G23"/>
    </sheetView>
  </sheetViews>
  <sheetFormatPr defaultColWidth="14.375" defaultRowHeight="15" customHeight="1"/>
  <cols>
    <col min="1" max="1" width="3.25" customWidth="1"/>
    <col min="2" max="2" width="24.625" customWidth="1"/>
    <col min="3" max="3" width="22.25" customWidth="1"/>
    <col min="4" max="5" width="15.375" customWidth="1"/>
    <col min="6" max="6" width="13.5" customWidth="1"/>
    <col min="7" max="7" width="12" customWidth="1"/>
    <col min="8" max="8" width="11.75" customWidth="1"/>
    <col min="9" max="9" width="9.125" customWidth="1"/>
    <col min="10" max="11" width="8.75" customWidth="1"/>
  </cols>
  <sheetData>
    <row r="1" spans="1:11" ht="22.5" customHeight="1">
      <c r="A1" s="194" t="s">
        <v>424</v>
      </c>
      <c r="B1" s="195"/>
      <c r="C1" s="195"/>
      <c r="D1" s="195"/>
      <c r="E1" s="195"/>
      <c r="F1" s="195"/>
      <c r="G1" s="195"/>
      <c r="H1" s="195"/>
      <c r="I1" s="193"/>
      <c r="J1" s="14"/>
      <c r="K1" s="14"/>
    </row>
    <row r="2" spans="1:11" ht="12" customHeight="1">
      <c r="A2" s="196" t="s">
        <v>418</v>
      </c>
      <c r="B2" s="195"/>
      <c r="C2" s="193"/>
      <c r="D2" s="196" t="s">
        <v>415</v>
      </c>
      <c r="E2" s="193"/>
      <c r="F2" s="196" t="s">
        <v>416</v>
      </c>
      <c r="G2" s="195"/>
      <c r="H2" s="195"/>
      <c r="I2" s="193"/>
      <c r="J2" s="14"/>
      <c r="K2" s="14"/>
    </row>
    <row r="3" spans="1:11" ht="12" customHeight="1">
      <c r="A3" s="198" t="s">
        <v>305</v>
      </c>
      <c r="B3" s="195"/>
      <c r="C3" s="195"/>
      <c r="D3" s="195"/>
      <c r="E3" s="195"/>
      <c r="F3" s="195"/>
      <c r="G3" s="195"/>
      <c r="H3" s="195"/>
      <c r="I3" s="193"/>
      <c r="J3" s="14"/>
      <c r="K3" s="14"/>
    </row>
    <row r="4" spans="1:11" ht="12" customHeight="1">
      <c r="A4" s="199" t="s">
        <v>4</v>
      </c>
      <c r="B4" s="199" t="s">
        <v>5</v>
      </c>
      <c r="C4" s="201" t="s">
        <v>306</v>
      </c>
      <c r="D4" s="201" t="s">
        <v>10</v>
      </c>
      <c r="E4" s="197" t="s">
        <v>307</v>
      </c>
      <c r="F4" s="193"/>
      <c r="G4" s="202" t="s">
        <v>308</v>
      </c>
      <c r="H4" s="202" t="s">
        <v>13</v>
      </c>
      <c r="I4" s="203" t="s">
        <v>265</v>
      </c>
      <c r="J4" s="14"/>
      <c r="K4" s="14"/>
    </row>
    <row r="5" spans="1:11" ht="38.25" customHeight="1">
      <c r="A5" s="200"/>
      <c r="B5" s="200"/>
      <c r="C5" s="200"/>
      <c r="D5" s="200"/>
      <c r="E5" s="15">
        <v>1</v>
      </c>
      <c r="F5" s="15">
        <v>0</v>
      </c>
      <c r="G5" s="200"/>
      <c r="H5" s="200"/>
      <c r="I5" s="200"/>
      <c r="J5" s="14"/>
      <c r="K5" s="14"/>
    </row>
    <row r="6" spans="1:11" ht="51" customHeight="1">
      <c r="A6" s="16">
        <v>1</v>
      </c>
      <c r="B6" s="17" t="s">
        <v>309</v>
      </c>
      <c r="C6" s="17" t="s">
        <v>310</v>
      </c>
      <c r="D6" s="17" t="s">
        <v>311</v>
      </c>
      <c r="E6" s="17" t="s">
        <v>312</v>
      </c>
      <c r="F6" s="17" t="s">
        <v>313</v>
      </c>
      <c r="G6" s="124">
        <v>1</v>
      </c>
      <c r="H6" s="125" t="s">
        <v>441</v>
      </c>
      <c r="I6" s="125" t="s">
        <v>442</v>
      </c>
      <c r="J6" s="14"/>
      <c r="K6" s="14"/>
    </row>
    <row r="7" spans="1:11" ht="50.25" customHeight="1">
      <c r="A7" s="16">
        <v>2</v>
      </c>
      <c r="B7" s="17" t="s">
        <v>314</v>
      </c>
      <c r="C7" s="17" t="s">
        <v>315</v>
      </c>
      <c r="D7" s="17" t="s">
        <v>316</v>
      </c>
      <c r="E7" s="17" t="s">
        <v>317</v>
      </c>
      <c r="F7" s="17" t="s">
        <v>318</v>
      </c>
      <c r="G7" s="124">
        <v>1</v>
      </c>
      <c r="H7" s="125" t="s">
        <v>443</v>
      </c>
      <c r="I7" s="125"/>
      <c r="J7" s="14"/>
      <c r="K7" s="14"/>
    </row>
    <row r="8" spans="1:11" ht="48.75" customHeight="1">
      <c r="A8" s="16">
        <v>3</v>
      </c>
      <c r="B8" s="17" t="s">
        <v>319</v>
      </c>
      <c r="C8" s="17" t="s">
        <v>320</v>
      </c>
      <c r="D8" s="17" t="s">
        <v>321</v>
      </c>
      <c r="E8" s="17" t="s">
        <v>322</v>
      </c>
      <c r="F8" s="17" t="s">
        <v>323</v>
      </c>
      <c r="G8" s="124">
        <v>1</v>
      </c>
      <c r="H8" s="125" t="s">
        <v>444</v>
      </c>
      <c r="I8" s="125"/>
      <c r="J8" s="14"/>
      <c r="K8" s="14"/>
    </row>
    <row r="9" spans="1:11" ht="60.75" customHeight="1">
      <c r="A9" s="16">
        <v>4</v>
      </c>
      <c r="B9" s="18" t="s">
        <v>324</v>
      </c>
      <c r="C9" s="18" t="s">
        <v>325</v>
      </c>
      <c r="D9" s="18" t="s">
        <v>326</v>
      </c>
      <c r="E9" s="18" t="s">
        <v>327</v>
      </c>
      <c r="F9" s="18" t="s">
        <v>328</v>
      </c>
      <c r="G9" s="124">
        <v>1</v>
      </c>
      <c r="H9" s="125" t="s">
        <v>443</v>
      </c>
      <c r="I9" s="125"/>
      <c r="J9" s="14"/>
      <c r="K9" s="14"/>
    </row>
    <row r="10" spans="1:11" ht="53.25" customHeight="1">
      <c r="A10" s="16">
        <v>5</v>
      </c>
      <c r="B10" s="18" t="s">
        <v>329</v>
      </c>
      <c r="C10" s="19" t="s">
        <v>330</v>
      </c>
      <c r="D10" s="19" t="s">
        <v>326</v>
      </c>
      <c r="E10" s="20" t="s">
        <v>331</v>
      </c>
      <c r="F10" s="20" t="s">
        <v>332</v>
      </c>
      <c r="G10" s="126">
        <v>1</v>
      </c>
      <c r="H10" s="125" t="s">
        <v>445</v>
      </c>
      <c r="I10" s="125" t="s">
        <v>86</v>
      </c>
      <c r="J10" s="14"/>
      <c r="K10" s="14"/>
    </row>
    <row r="11" spans="1:11" ht="49.5" customHeight="1">
      <c r="A11" s="16">
        <v>6</v>
      </c>
      <c r="B11" s="17" t="s">
        <v>333</v>
      </c>
      <c r="C11" s="17" t="s">
        <v>334</v>
      </c>
      <c r="D11" s="17" t="s">
        <v>335</v>
      </c>
      <c r="E11" s="17" t="s">
        <v>336</v>
      </c>
      <c r="F11" s="17" t="s">
        <v>337</v>
      </c>
      <c r="G11" s="124">
        <v>1</v>
      </c>
      <c r="H11" s="125" t="s">
        <v>446</v>
      </c>
      <c r="I11" s="125" t="s">
        <v>86</v>
      </c>
      <c r="J11" s="14"/>
      <c r="K11" s="14"/>
    </row>
    <row r="12" spans="1:11" ht="63" customHeight="1">
      <c r="A12" s="16">
        <v>7</v>
      </c>
      <c r="B12" s="17" t="s">
        <v>338</v>
      </c>
      <c r="C12" s="21" t="s">
        <v>339</v>
      </c>
      <c r="D12" s="17" t="s">
        <v>340</v>
      </c>
      <c r="E12" s="115" t="s">
        <v>417</v>
      </c>
      <c r="F12" s="17" t="s">
        <v>341</v>
      </c>
      <c r="G12" s="124">
        <v>1</v>
      </c>
      <c r="H12" s="125" t="s">
        <v>447</v>
      </c>
      <c r="I12" s="125"/>
      <c r="J12" s="14"/>
      <c r="K12" s="14"/>
    </row>
    <row r="13" spans="1:11" ht="63" customHeight="1">
      <c r="A13" s="16">
        <v>8</v>
      </c>
      <c r="B13" s="17" t="s">
        <v>342</v>
      </c>
      <c r="C13" s="17" t="s">
        <v>343</v>
      </c>
      <c r="D13" s="17" t="s">
        <v>344</v>
      </c>
      <c r="E13" s="17" t="s">
        <v>345</v>
      </c>
      <c r="F13" s="17" t="s">
        <v>346</v>
      </c>
      <c r="G13" s="124">
        <v>0</v>
      </c>
      <c r="H13" s="125" t="s">
        <v>448</v>
      </c>
      <c r="I13" s="125"/>
      <c r="J13" s="14"/>
      <c r="K13" s="14"/>
    </row>
    <row r="14" spans="1:11" ht="51" customHeight="1">
      <c r="A14" s="16">
        <v>9</v>
      </c>
      <c r="B14" s="17" t="s">
        <v>347</v>
      </c>
      <c r="C14" s="17" t="s">
        <v>348</v>
      </c>
      <c r="D14" s="17" t="s">
        <v>349</v>
      </c>
      <c r="E14" s="17" t="s">
        <v>350</v>
      </c>
      <c r="F14" s="17" t="s">
        <v>351</v>
      </c>
      <c r="G14" s="124">
        <v>1</v>
      </c>
      <c r="H14" s="125" t="s">
        <v>449</v>
      </c>
      <c r="I14" s="125" t="s">
        <v>86</v>
      </c>
      <c r="J14" s="14"/>
      <c r="K14" s="14"/>
    </row>
    <row r="15" spans="1:11" ht="54" customHeight="1">
      <c r="A15" s="16">
        <v>10</v>
      </c>
      <c r="B15" s="17" t="s">
        <v>352</v>
      </c>
      <c r="C15" s="17" t="s">
        <v>353</v>
      </c>
      <c r="D15" s="17" t="s">
        <v>354</v>
      </c>
      <c r="E15" s="17" t="s">
        <v>355</v>
      </c>
      <c r="F15" s="17" t="s">
        <v>356</v>
      </c>
      <c r="G15" s="124">
        <v>1</v>
      </c>
      <c r="H15" s="125" t="s">
        <v>355</v>
      </c>
      <c r="I15" s="125"/>
      <c r="J15" s="14"/>
      <c r="K15" s="14"/>
    </row>
    <row r="16" spans="1:11" ht="72" customHeight="1">
      <c r="A16" s="16">
        <v>11</v>
      </c>
      <c r="B16" s="17" t="s">
        <v>357</v>
      </c>
      <c r="C16" s="17" t="s">
        <v>358</v>
      </c>
      <c r="D16" s="17" t="s">
        <v>359</v>
      </c>
      <c r="E16" s="17" t="s">
        <v>360</v>
      </c>
      <c r="F16" s="17" t="s">
        <v>361</v>
      </c>
      <c r="G16" s="124">
        <v>0</v>
      </c>
      <c r="H16" s="125" t="s">
        <v>450</v>
      </c>
      <c r="I16" s="125"/>
      <c r="J16" s="14"/>
      <c r="K16" s="14"/>
    </row>
    <row r="17" spans="1:11" ht="72.75" customHeight="1">
      <c r="A17" s="16">
        <v>12</v>
      </c>
      <c r="B17" s="22" t="s">
        <v>362</v>
      </c>
      <c r="C17" s="22" t="s">
        <v>363</v>
      </c>
      <c r="D17" s="23" t="s">
        <v>364</v>
      </c>
      <c r="E17" s="22" t="s">
        <v>365</v>
      </c>
      <c r="F17" s="23" t="s">
        <v>366</v>
      </c>
      <c r="G17" s="124">
        <v>1</v>
      </c>
      <c r="H17" s="127" t="s">
        <v>451</v>
      </c>
      <c r="I17" s="127"/>
      <c r="J17" s="24"/>
      <c r="K17" s="24"/>
    </row>
    <row r="18" spans="1:11" ht="12" customHeight="1">
      <c r="A18" s="192" t="s">
        <v>304</v>
      </c>
      <c r="B18" s="193"/>
      <c r="C18" s="25"/>
      <c r="D18" s="25"/>
      <c r="E18" s="25"/>
      <c r="F18" s="25"/>
      <c r="G18" s="26">
        <f>SUM(G6:G17)</f>
        <v>10</v>
      </c>
      <c r="H18" s="25"/>
      <c r="I18" s="25"/>
      <c r="J18" s="14"/>
      <c r="K18" s="14"/>
    </row>
    <row r="19" spans="1:11" ht="12" customHeight="1">
      <c r="A19" s="14"/>
      <c r="B19" s="14"/>
      <c r="C19" s="14"/>
      <c r="D19" s="14"/>
      <c r="E19" s="14"/>
      <c r="F19" s="14"/>
      <c r="G19" s="14"/>
      <c r="H19" s="14"/>
      <c r="I19" s="14"/>
      <c r="J19" s="14"/>
      <c r="K19" s="14"/>
    </row>
    <row r="20" spans="1:11" ht="12" customHeight="1">
      <c r="A20" s="14"/>
      <c r="B20" s="14"/>
      <c r="C20" s="14"/>
      <c r="D20" s="14"/>
      <c r="E20" s="14"/>
      <c r="F20" s="14"/>
      <c r="G20" s="14"/>
      <c r="H20" s="14"/>
      <c r="I20" s="14"/>
      <c r="J20" s="14"/>
      <c r="K20" s="14"/>
    </row>
    <row r="21" spans="1:11" ht="12" customHeight="1">
      <c r="A21" s="14"/>
      <c r="B21" s="14"/>
      <c r="C21" s="14"/>
      <c r="D21" s="14"/>
      <c r="E21" s="14"/>
      <c r="F21" s="14"/>
      <c r="G21" s="14"/>
      <c r="H21" s="14"/>
      <c r="I21" s="14"/>
      <c r="J21" s="14"/>
      <c r="K21" s="14"/>
    </row>
    <row r="22" spans="1:11" ht="12" customHeight="1">
      <c r="A22" s="14"/>
      <c r="B22" s="14"/>
      <c r="C22" s="14"/>
      <c r="D22" s="14"/>
      <c r="E22" s="14"/>
      <c r="F22" s="14"/>
      <c r="G22" s="14"/>
      <c r="H22" s="14"/>
      <c r="I22" s="14"/>
      <c r="J22" s="14"/>
      <c r="K22" s="14"/>
    </row>
    <row r="23" spans="1:11" ht="12" customHeight="1">
      <c r="A23" s="14"/>
      <c r="B23" s="14"/>
      <c r="C23" s="14"/>
      <c r="D23" s="14"/>
      <c r="E23" s="14"/>
      <c r="F23" s="14"/>
      <c r="G23" s="14"/>
      <c r="H23" s="14"/>
      <c r="I23" s="14"/>
      <c r="J23" s="14"/>
      <c r="K23" s="14"/>
    </row>
    <row r="24" spans="1:11" ht="12" customHeight="1">
      <c r="A24" s="14"/>
      <c r="B24" s="14"/>
      <c r="C24" s="14"/>
      <c r="D24" s="14"/>
      <c r="E24" s="14"/>
      <c r="F24" s="14"/>
      <c r="G24" s="14"/>
      <c r="H24" s="14"/>
      <c r="I24" s="14"/>
      <c r="J24" s="14"/>
      <c r="K24" s="14"/>
    </row>
    <row r="25" spans="1:11" ht="12" customHeight="1">
      <c r="A25" s="14"/>
      <c r="B25" s="14"/>
      <c r="C25" s="14"/>
      <c r="D25" s="14"/>
      <c r="E25" s="14"/>
      <c r="F25" s="14"/>
      <c r="G25" s="14"/>
      <c r="H25" s="14"/>
      <c r="I25" s="14"/>
      <c r="J25" s="14"/>
      <c r="K25" s="14"/>
    </row>
    <row r="26" spans="1:11" ht="12" customHeight="1">
      <c r="A26" s="14"/>
      <c r="B26" s="14"/>
      <c r="C26" s="14"/>
      <c r="D26" s="14"/>
      <c r="E26" s="14"/>
      <c r="F26" s="14"/>
      <c r="G26" s="14"/>
      <c r="H26" s="14"/>
      <c r="I26" s="14"/>
      <c r="J26" s="14"/>
      <c r="K26" s="14"/>
    </row>
    <row r="27" spans="1:11" ht="12" customHeight="1">
      <c r="A27" s="14"/>
      <c r="B27" s="14"/>
      <c r="C27" s="14"/>
      <c r="D27" s="14"/>
      <c r="E27" s="14"/>
      <c r="F27" s="14"/>
      <c r="G27" s="14"/>
      <c r="H27" s="14"/>
      <c r="I27" s="14"/>
      <c r="J27" s="14"/>
      <c r="K27" s="14"/>
    </row>
    <row r="28" spans="1:11" ht="12" customHeight="1">
      <c r="A28" s="14"/>
      <c r="B28" s="14"/>
      <c r="C28" s="14"/>
      <c r="D28" s="14"/>
      <c r="E28" s="14"/>
      <c r="F28" s="14"/>
      <c r="G28" s="14"/>
      <c r="H28" s="14"/>
      <c r="I28" s="14"/>
      <c r="J28" s="14"/>
      <c r="K28" s="14"/>
    </row>
    <row r="29" spans="1:11" ht="12" customHeight="1">
      <c r="A29" s="14"/>
      <c r="B29" s="14"/>
      <c r="C29" s="14"/>
      <c r="D29" s="14"/>
      <c r="E29" s="14"/>
      <c r="F29" s="14"/>
      <c r="G29" s="14"/>
      <c r="H29" s="14"/>
      <c r="I29" s="14"/>
      <c r="J29" s="14"/>
      <c r="K29" s="14"/>
    </row>
    <row r="30" spans="1:11" ht="12" customHeight="1">
      <c r="A30" s="14"/>
      <c r="B30" s="14"/>
      <c r="C30" s="14"/>
      <c r="D30" s="14"/>
      <c r="E30" s="14"/>
      <c r="F30" s="14"/>
      <c r="G30" s="14"/>
      <c r="H30" s="14"/>
      <c r="I30" s="14"/>
      <c r="J30" s="14"/>
      <c r="K30" s="14"/>
    </row>
    <row r="31" spans="1:11" ht="12" customHeight="1">
      <c r="A31" s="14"/>
      <c r="B31" s="14"/>
      <c r="C31" s="14"/>
      <c r="D31" s="14"/>
      <c r="E31" s="14"/>
      <c r="F31" s="14"/>
      <c r="G31" s="14"/>
      <c r="H31" s="14"/>
      <c r="I31" s="14"/>
      <c r="J31" s="14"/>
      <c r="K31" s="14"/>
    </row>
    <row r="32" spans="1:11" ht="12" customHeight="1">
      <c r="A32" s="14"/>
      <c r="B32" s="14"/>
      <c r="C32" s="14"/>
      <c r="D32" s="14"/>
      <c r="E32" s="14"/>
      <c r="F32" s="14"/>
      <c r="G32" s="14"/>
      <c r="H32" s="14"/>
      <c r="I32" s="14"/>
      <c r="J32" s="14"/>
      <c r="K32" s="14"/>
    </row>
    <row r="33" spans="1:11" ht="12" customHeight="1">
      <c r="A33" s="14"/>
      <c r="B33" s="14"/>
      <c r="C33" s="14"/>
      <c r="D33" s="14"/>
      <c r="E33" s="14"/>
      <c r="F33" s="14"/>
      <c r="G33" s="14"/>
      <c r="H33" s="14"/>
      <c r="I33" s="14"/>
      <c r="J33" s="14"/>
      <c r="K33" s="14"/>
    </row>
    <row r="34" spans="1:11" ht="12" customHeight="1">
      <c r="A34" s="14"/>
      <c r="B34" s="14"/>
      <c r="C34" s="14"/>
      <c r="D34" s="14"/>
      <c r="E34" s="14"/>
      <c r="F34" s="14"/>
      <c r="G34" s="14"/>
      <c r="H34" s="14"/>
      <c r="I34" s="14"/>
      <c r="J34" s="14"/>
      <c r="K34" s="14"/>
    </row>
    <row r="35" spans="1:11" ht="12" customHeight="1">
      <c r="A35" s="14"/>
      <c r="B35" s="14"/>
      <c r="C35" s="14"/>
      <c r="D35" s="14"/>
      <c r="E35" s="14"/>
      <c r="F35" s="14"/>
      <c r="G35" s="14"/>
      <c r="H35" s="14"/>
      <c r="I35" s="14"/>
      <c r="J35" s="14"/>
      <c r="K35" s="14"/>
    </row>
    <row r="36" spans="1:11" ht="12" customHeight="1">
      <c r="A36" s="14"/>
      <c r="B36" s="14"/>
      <c r="C36" s="14"/>
      <c r="D36" s="14"/>
      <c r="E36" s="14"/>
      <c r="F36" s="14"/>
      <c r="G36" s="14"/>
      <c r="H36" s="14"/>
      <c r="I36" s="14"/>
      <c r="J36" s="14"/>
      <c r="K36" s="14"/>
    </row>
    <row r="37" spans="1:11" ht="12" customHeight="1">
      <c r="A37" s="14"/>
      <c r="B37" s="14"/>
      <c r="C37" s="14"/>
      <c r="D37" s="14"/>
      <c r="E37" s="14"/>
      <c r="F37" s="14"/>
      <c r="G37" s="14"/>
      <c r="H37" s="14"/>
      <c r="I37" s="14"/>
      <c r="J37" s="14"/>
      <c r="K37" s="14"/>
    </row>
    <row r="38" spans="1:11" ht="12" customHeight="1">
      <c r="A38" s="14"/>
      <c r="B38" s="14"/>
      <c r="C38" s="14"/>
      <c r="D38" s="14"/>
      <c r="E38" s="14"/>
      <c r="F38" s="14"/>
      <c r="G38" s="14"/>
      <c r="H38" s="14"/>
      <c r="I38" s="14"/>
      <c r="J38" s="14"/>
      <c r="K38" s="14"/>
    </row>
    <row r="39" spans="1:11" ht="12" customHeight="1">
      <c r="A39" s="14"/>
      <c r="B39" s="14"/>
      <c r="C39" s="14"/>
      <c r="D39" s="14"/>
      <c r="E39" s="14"/>
      <c r="F39" s="14"/>
      <c r="G39" s="14"/>
      <c r="H39" s="14"/>
      <c r="I39" s="14"/>
      <c r="J39" s="14"/>
      <c r="K39" s="14"/>
    </row>
    <row r="40" spans="1:11" ht="12" customHeight="1">
      <c r="A40" s="14"/>
      <c r="B40" s="14"/>
      <c r="C40" s="14"/>
      <c r="D40" s="14"/>
      <c r="E40" s="14"/>
      <c r="F40" s="14"/>
      <c r="G40" s="14"/>
      <c r="H40" s="14"/>
      <c r="I40" s="14"/>
      <c r="J40" s="14"/>
      <c r="K40" s="14"/>
    </row>
    <row r="41" spans="1:11" ht="12" customHeight="1">
      <c r="A41" s="14"/>
      <c r="B41" s="14"/>
      <c r="C41" s="14"/>
      <c r="D41" s="14"/>
      <c r="E41" s="14"/>
      <c r="F41" s="14"/>
      <c r="G41" s="14"/>
      <c r="H41" s="14"/>
      <c r="I41" s="14"/>
      <c r="J41" s="14"/>
      <c r="K41" s="14"/>
    </row>
    <row r="42" spans="1:11" ht="12" customHeight="1">
      <c r="A42" s="14"/>
      <c r="B42" s="14"/>
      <c r="C42" s="14"/>
      <c r="D42" s="14"/>
      <c r="E42" s="14"/>
      <c r="F42" s="14"/>
      <c r="G42" s="14"/>
      <c r="H42" s="14"/>
      <c r="I42" s="14"/>
      <c r="J42" s="14"/>
      <c r="K42" s="14"/>
    </row>
    <row r="43" spans="1:11" ht="12" customHeight="1">
      <c r="A43" s="14"/>
      <c r="B43" s="14"/>
      <c r="C43" s="14"/>
      <c r="D43" s="14"/>
      <c r="E43" s="14"/>
      <c r="F43" s="14"/>
      <c r="G43" s="14"/>
      <c r="H43" s="14"/>
      <c r="I43" s="14"/>
      <c r="J43" s="14"/>
      <c r="K43" s="14"/>
    </row>
    <row r="44" spans="1:11" ht="12" customHeight="1">
      <c r="A44" s="14"/>
      <c r="B44" s="14"/>
      <c r="C44" s="14"/>
      <c r="D44" s="14"/>
      <c r="E44" s="14"/>
      <c r="F44" s="14"/>
      <c r="G44" s="14"/>
      <c r="H44" s="14"/>
      <c r="I44" s="14"/>
      <c r="J44" s="14"/>
      <c r="K44" s="14"/>
    </row>
    <row r="45" spans="1:11" ht="12" customHeight="1">
      <c r="A45" s="14"/>
      <c r="B45" s="14"/>
      <c r="C45" s="14"/>
      <c r="D45" s="14"/>
      <c r="E45" s="14"/>
      <c r="F45" s="14"/>
      <c r="G45" s="14"/>
      <c r="H45" s="14"/>
      <c r="I45" s="14"/>
      <c r="J45" s="14"/>
      <c r="K45" s="14"/>
    </row>
    <row r="46" spans="1:11" ht="12" customHeight="1">
      <c r="A46" s="14"/>
      <c r="B46" s="14"/>
      <c r="C46" s="14"/>
      <c r="D46" s="14"/>
      <c r="E46" s="14"/>
      <c r="F46" s="14"/>
      <c r="G46" s="14"/>
      <c r="H46" s="14"/>
      <c r="I46" s="14"/>
      <c r="J46" s="14"/>
      <c r="K46" s="14"/>
    </row>
    <row r="47" spans="1:11" ht="12" customHeight="1">
      <c r="A47" s="14"/>
      <c r="B47" s="14"/>
      <c r="C47" s="14"/>
      <c r="D47" s="14"/>
      <c r="E47" s="14"/>
      <c r="F47" s="14"/>
      <c r="G47" s="14"/>
      <c r="H47" s="14"/>
      <c r="I47" s="14"/>
      <c r="J47" s="14"/>
      <c r="K47" s="14"/>
    </row>
    <row r="48" spans="1:11" ht="12" customHeight="1">
      <c r="A48" s="14"/>
      <c r="B48" s="14"/>
      <c r="C48" s="14"/>
      <c r="D48" s="14"/>
      <c r="E48" s="14"/>
      <c r="F48" s="14"/>
      <c r="G48" s="14"/>
      <c r="H48" s="14"/>
      <c r="I48" s="14"/>
      <c r="J48" s="14"/>
      <c r="K48" s="14"/>
    </row>
    <row r="49" spans="1:11" ht="12" customHeight="1">
      <c r="A49" s="14"/>
      <c r="B49" s="14"/>
      <c r="C49" s="14"/>
      <c r="D49" s="14"/>
      <c r="E49" s="14"/>
      <c r="F49" s="14"/>
      <c r="G49" s="14"/>
      <c r="H49" s="14"/>
      <c r="I49" s="14"/>
      <c r="J49" s="14"/>
      <c r="K49" s="14"/>
    </row>
    <row r="50" spans="1:11" ht="12" customHeight="1">
      <c r="A50" s="14"/>
      <c r="B50" s="14"/>
      <c r="C50" s="14"/>
      <c r="D50" s="14"/>
      <c r="E50" s="14"/>
      <c r="F50" s="14"/>
      <c r="G50" s="14"/>
      <c r="H50" s="14"/>
      <c r="I50" s="14"/>
      <c r="J50" s="14"/>
      <c r="K50" s="14"/>
    </row>
    <row r="51" spans="1:11" ht="12" customHeight="1">
      <c r="A51" s="14"/>
      <c r="B51" s="14"/>
      <c r="C51" s="14"/>
      <c r="D51" s="14"/>
      <c r="E51" s="14"/>
      <c r="F51" s="14"/>
      <c r="G51" s="14"/>
      <c r="H51" s="14"/>
      <c r="I51" s="14"/>
      <c r="J51" s="14"/>
      <c r="K51" s="14"/>
    </row>
    <row r="52" spans="1:11" ht="12" customHeight="1">
      <c r="A52" s="14"/>
      <c r="B52" s="14"/>
      <c r="C52" s="14"/>
      <c r="D52" s="14"/>
      <c r="E52" s="14"/>
      <c r="F52" s="14"/>
      <c r="G52" s="14"/>
      <c r="H52" s="14"/>
      <c r="I52" s="14"/>
      <c r="J52" s="14"/>
      <c r="K52" s="14"/>
    </row>
    <row r="53" spans="1:11" ht="12" customHeight="1">
      <c r="A53" s="14"/>
      <c r="B53" s="14"/>
      <c r="C53" s="14"/>
      <c r="D53" s="14"/>
      <c r="E53" s="14"/>
      <c r="F53" s="14"/>
      <c r="G53" s="14"/>
      <c r="H53" s="14"/>
      <c r="I53" s="14"/>
      <c r="J53" s="14"/>
      <c r="K53" s="14"/>
    </row>
    <row r="54" spans="1:11" ht="12" customHeight="1">
      <c r="A54" s="14"/>
      <c r="B54" s="14"/>
      <c r="C54" s="14"/>
      <c r="D54" s="14"/>
      <c r="E54" s="14"/>
      <c r="F54" s="14"/>
      <c r="G54" s="14"/>
      <c r="H54" s="14"/>
      <c r="I54" s="14"/>
      <c r="J54" s="14"/>
      <c r="K54" s="14"/>
    </row>
    <row r="55" spans="1:11" ht="12" customHeight="1">
      <c r="A55" s="14"/>
      <c r="B55" s="14"/>
      <c r="C55" s="14"/>
      <c r="D55" s="14"/>
      <c r="E55" s="14"/>
      <c r="F55" s="14"/>
      <c r="G55" s="14"/>
      <c r="H55" s="14"/>
      <c r="I55" s="14"/>
      <c r="J55" s="14"/>
      <c r="K55" s="14"/>
    </row>
    <row r="56" spans="1:11" ht="12" customHeight="1">
      <c r="A56" s="14"/>
      <c r="B56" s="14"/>
      <c r="C56" s="14"/>
      <c r="D56" s="14"/>
      <c r="E56" s="14"/>
      <c r="F56" s="14"/>
      <c r="G56" s="14"/>
      <c r="H56" s="14"/>
      <c r="I56" s="14"/>
      <c r="J56" s="14"/>
      <c r="K56" s="14"/>
    </row>
    <row r="57" spans="1:11" ht="12" customHeight="1">
      <c r="A57" s="14"/>
      <c r="B57" s="14"/>
      <c r="C57" s="14"/>
      <c r="D57" s="14"/>
      <c r="E57" s="14"/>
      <c r="F57" s="14"/>
      <c r="G57" s="14"/>
      <c r="H57" s="14"/>
      <c r="I57" s="14"/>
      <c r="J57" s="14"/>
      <c r="K57" s="14"/>
    </row>
    <row r="58" spans="1:11" ht="12" customHeight="1">
      <c r="A58" s="14"/>
      <c r="B58" s="14"/>
      <c r="C58" s="14"/>
      <c r="D58" s="14"/>
      <c r="E58" s="14"/>
      <c r="F58" s="14"/>
      <c r="G58" s="14"/>
      <c r="H58" s="14"/>
      <c r="I58" s="14"/>
      <c r="J58" s="14"/>
      <c r="K58" s="14"/>
    </row>
    <row r="59" spans="1:11" ht="12" customHeight="1">
      <c r="A59" s="14"/>
      <c r="B59" s="14"/>
      <c r="C59" s="14"/>
      <c r="D59" s="14"/>
      <c r="E59" s="14"/>
      <c r="F59" s="14"/>
      <c r="G59" s="14"/>
      <c r="H59" s="14"/>
      <c r="I59" s="14"/>
      <c r="J59" s="14"/>
      <c r="K59" s="14"/>
    </row>
    <row r="60" spans="1:11" ht="12" customHeight="1">
      <c r="A60" s="14"/>
      <c r="B60" s="14"/>
      <c r="C60" s="14"/>
      <c r="D60" s="14"/>
      <c r="E60" s="14"/>
      <c r="F60" s="14"/>
      <c r="G60" s="14"/>
      <c r="H60" s="14"/>
      <c r="I60" s="14"/>
      <c r="J60" s="14"/>
      <c r="K60" s="14"/>
    </row>
    <row r="61" spans="1:11" ht="12" customHeight="1">
      <c r="A61" s="14"/>
      <c r="B61" s="14"/>
      <c r="C61" s="14"/>
      <c r="D61" s="14"/>
      <c r="E61" s="14"/>
      <c r="F61" s="14"/>
      <c r="G61" s="14"/>
      <c r="H61" s="14"/>
      <c r="I61" s="14"/>
      <c r="J61" s="14"/>
      <c r="K61" s="14"/>
    </row>
    <row r="62" spans="1:11" ht="12" customHeight="1">
      <c r="A62" s="14"/>
      <c r="B62" s="14"/>
      <c r="C62" s="14"/>
      <c r="D62" s="14"/>
      <c r="E62" s="14"/>
      <c r="F62" s="14"/>
      <c r="G62" s="14"/>
      <c r="H62" s="14"/>
      <c r="I62" s="14"/>
      <c r="J62" s="14"/>
      <c r="K62" s="14"/>
    </row>
    <row r="63" spans="1:11" ht="12" customHeight="1">
      <c r="A63" s="14"/>
      <c r="B63" s="14"/>
      <c r="C63" s="14"/>
      <c r="D63" s="14"/>
      <c r="E63" s="14"/>
      <c r="F63" s="14"/>
      <c r="G63" s="14"/>
      <c r="H63" s="14"/>
      <c r="I63" s="14"/>
      <c r="J63" s="14"/>
      <c r="K63" s="14"/>
    </row>
    <row r="64" spans="1:11" ht="12" customHeight="1">
      <c r="A64" s="14"/>
      <c r="B64" s="14"/>
      <c r="C64" s="14"/>
      <c r="D64" s="14"/>
      <c r="E64" s="14"/>
      <c r="F64" s="14"/>
      <c r="G64" s="14"/>
      <c r="H64" s="14"/>
      <c r="I64" s="14"/>
      <c r="J64" s="14"/>
      <c r="K64" s="14"/>
    </row>
    <row r="65" spans="1:11" ht="12" customHeight="1">
      <c r="A65" s="14"/>
      <c r="B65" s="14"/>
      <c r="C65" s="14"/>
      <c r="D65" s="14"/>
      <c r="E65" s="14"/>
      <c r="F65" s="14"/>
      <c r="G65" s="14"/>
      <c r="H65" s="14"/>
      <c r="I65" s="14"/>
      <c r="J65" s="14"/>
      <c r="K65" s="14"/>
    </row>
    <row r="66" spans="1:11" ht="12" customHeight="1">
      <c r="A66" s="14"/>
      <c r="B66" s="14"/>
      <c r="C66" s="14"/>
      <c r="D66" s="14"/>
      <c r="E66" s="14"/>
      <c r="F66" s="14"/>
      <c r="G66" s="14"/>
      <c r="H66" s="14"/>
      <c r="I66" s="14"/>
      <c r="J66" s="14"/>
      <c r="K66" s="14"/>
    </row>
    <row r="67" spans="1:11" ht="12" customHeight="1">
      <c r="A67" s="14"/>
      <c r="B67" s="14"/>
      <c r="C67" s="14"/>
      <c r="D67" s="14"/>
      <c r="E67" s="14"/>
      <c r="F67" s="14"/>
      <c r="G67" s="14"/>
      <c r="H67" s="14"/>
      <c r="I67" s="14"/>
      <c r="J67" s="14"/>
      <c r="K67" s="14"/>
    </row>
    <row r="68" spans="1:11" ht="12" customHeight="1">
      <c r="A68" s="14"/>
      <c r="B68" s="14"/>
      <c r="C68" s="14"/>
      <c r="D68" s="14"/>
      <c r="E68" s="14"/>
      <c r="F68" s="14"/>
      <c r="G68" s="14"/>
      <c r="H68" s="14"/>
      <c r="I68" s="14"/>
      <c r="J68" s="14"/>
      <c r="K68" s="14"/>
    </row>
    <row r="69" spans="1:11" ht="12" customHeight="1">
      <c r="A69" s="14"/>
      <c r="B69" s="14"/>
      <c r="C69" s="14"/>
      <c r="D69" s="14"/>
      <c r="E69" s="14"/>
      <c r="F69" s="14"/>
      <c r="G69" s="14"/>
      <c r="H69" s="14"/>
      <c r="I69" s="14"/>
      <c r="J69" s="14"/>
      <c r="K69" s="14"/>
    </row>
    <row r="70" spans="1:11" ht="12" customHeight="1">
      <c r="A70" s="14"/>
      <c r="B70" s="14"/>
      <c r="C70" s="14"/>
      <c r="D70" s="14"/>
      <c r="E70" s="14"/>
      <c r="F70" s="14"/>
      <c r="G70" s="14"/>
      <c r="H70" s="14"/>
      <c r="I70" s="14"/>
      <c r="J70" s="14"/>
      <c r="K70" s="14"/>
    </row>
    <row r="71" spans="1:11" ht="12" customHeight="1">
      <c r="A71" s="14"/>
      <c r="B71" s="14"/>
      <c r="C71" s="14"/>
      <c r="D71" s="14"/>
      <c r="E71" s="14"/>
      <c r="F71" s="14"/>
      <c r="G71" s="14"/>
      <c r="H71" s="14"/>
      <c r="I71" s="14"/>
      <c r="J71" s="14"/>
      <c r="K71" s="14"/>
    </row>
    <row r="72" spans="1:11" ht="12" customHeight="1">
      <c r="A72" s="14"/>
      <c r="B72" s="14"/>
      <c r="C72" s="14"/>
      <c r="D72" s="14"/>
      <c r="E72" s="14"/>
      <c r="F72" s="14"/>
      <c r="G72" s="14"/>
      <c r="H72" s="14"/>
      <c r="I72" s="14"/>
      <c r="J72" s="14"/>
      <c r="K72" s="14"/>
    </row>
    <row r="73" spans="1:11" ht="12" customHeight="1">
      <c r="A73" s="14"/>
      <c r="B73" s="14"/>
      <c r="C73" s="14"/>
      <c r="D73" s="14"/>
      <c r="E73" s="14"/>
      <c r="F73" s="14"/>
      <c r="G73" s="14"/>
      <c r="H73" s="14"/>
      <c r="I73" s="14"/>
      <c r="J73" s="14"/>
      <c r="K73" s="14"/>
    </row>
    <row r="74" spans="1:11" ht="12" customHeight="1">
      <c r="A74" s="14"/>
      <c r="B74" s="14"/>
      <c r="C74" s="14"/>
      <c r="D74" s="14"/>
      <c r="E74" s="14"/>
      <c r="F74" s="14"/>
      <c r="G74" s="14"/>
      <c r="H74" s="14"/>
      <c r="I74" s="14"/>
      <c r="J74" s="14"/>
      <c r="K74" s="14"/>
    </row>
    <row r="75" spans="1:11" ht="12" customHeight="1">
      <c r="A75" s="14"/>
      <c r="B75" s="14"/>
      <c r="C75" s="14"/>
      <c r="D75" s="14"/>
      <c r="E75" s="14"/>
      <c r="F75" s="14"/>
      <c r="G75" s="14"/>
      <c r="H75" s="14"/>
      <c r="I75" s="14"/>
      <c r="J75" s="14"/>
      <c r="K75" s="14"/>
    </row>
    <row r="76" spans="1:11" ht="12" customHeight="1">
      <c r="A76" s="14"/>
      <c r="B76" s="14"/>
      <c r="C76" s="14"/>
      <c r="D76" s="14"/>
      <c r="E76" s="14"/>
      <c r="F76" s="14"/>
      <c r="G76" s="14"/>
      <c r="H76" s="14"/>
      <c r="I76" s="14"/>
      <c r="J76" s="14"/>
      <c r="K76" s="14"/>
    </row>
    <row r="77" spans="1:11" ht="12" customHeight="1">
      <c r="A77" s="14"/>
      <c r="B77" s="14"/>
      <c r="C77" s="14"/>
      <c r="D77" s="14"/>
      <c r="E77" s="14"/>
      <c r="F77" s="14"/>
      <c r="G77" s="14"/>
      <c r="H77" s="14"/>
      <c r="I77" s="14"/>
      <c r="J77" s="14"/>
      <c r="K77" s="14"/>
    </row>
    <row r="78" spans="1:11" ht="12" customHeight="1">
      <c r="A78" s="14"/>
      <c r="B78" s="14"/>
      <c r="C78" s="14"/>
      <c r="D78" s="14"/>
      <c r="E78" s="14"/>
      <c r="F78" s="14"/>
      <c r="G78" s="14"/>
      <c r="H78" s="14"/>
      <c r="I78" s="14"/>
      <c r="J78" s="14"/>
      <c r="K78" s="14"/>
    </row>
    <row r="79" spans="1:11" ht="12" customHeight="1">
      <c r="A79" s="14"/>
      <c r="B79" s="14"/>
      <c r="C79" s="14"/>
      <c r="D79" s="14"/>
      <c r="E79" s="14"/>
      <c r="F79" s="14"/>
      <c r="G79" s="14"/>
      <c r="H79" s="14"/>
      <c r="I79" s="14"/>
      <c r="J79" s="14"/>
      <c r="K79" s="14"/>
    </row>
    <row r="80" spans="1:11" ht="12" customHeight="1">
      <c r="A80" s="14"/>
      <c r="B80" s="14"/>
      <c r="C80" s="14"/>
      <c r="D80" s="14"/>
      <c r="E80" s="14"/>
      <c r="F80" s="14"/>
      <c r="G80" s="14"/>
      <c r="H80" s="14"/>
      <c r="I80" s="14"/>
      <c r="J80" s="14"/>
      <c r="K80" s="14"/>
    </row>
    <row r="81" spans="1:11" ht="12" customHeight="1">
      <c r="A81" s="14"/>
      <c r="B81" s="14"/>
      <c r="C81" s="14"/>
      <c r="D81" s="14"/>
      <c r="E81" s="14"/>
      <c r="F81" s="14"/>
      <c r="G81" s="14"/>
      <c r="H81" s="14"/>
      <c r="I81" s="14"/>
      <c r="J81" s="14"/>
      <c r="K81" s="14"/>
    </row>
    <row r="82" spans="1:11" ht="12" customHeight="1">
      <c r="A82" s="14"/>
      <c r="B82" s="14"/>
      <c r="C82" s="14"/>
      <c r="D82" s="14"/>
      <c r="E82" s="14"/>
      <c r="F82" s="14"/>
      <c r="G82" s="14"/>
      <c r="H82" s="14"/>
      <c r="I82" s="14"/>
      <c r="J82" s="14"/>
      <c r="K82" s="14"/>
    </row>
    <row r="83" spans="1:11" ht="12" customHeight="1">
      <c r="A83" s="14"/>
      <c r="B83" s="14"/>
      <c r="C83" s="14"/>
      <c r="D83" s="14"/>
      <c r="E83" s="14"/>
      <c r="F83" s="14"/>
      <c r="G83" s="14"/>
      <c r="H83" s="14"/>
      <c r="I83" s="14"/>
      <c r="J83" s="14"/>
      <c r="K83" s="14"/>
    </row>
    <row r="84" spans="1:11" ht="12" customHeight="1">
      <c r="A84" s="14"/>
      <c r="B84" s="14"/>
      <c r="C84" s="14"/>
      <c r="D84" s="14"/>
      <c r="E84" s="14"/>
      <c r="F84" s="14"/>
      <c r="G84" s="14"/>
      <c r="H84" s="14"/>
      <c r="I84" s="14"/>
      <c r="J84" s="14"/>
      <c r="K84" s="14"/>
    </row>
    <row r="85" spans="1:11" ht="12" customHeight="1">
      <c r="A85" s="14"/>
      <c r="B85" s="14"/>
      <c r="C85" s="14"/>
      <c r="D85" s="14"/>
      <c r="E85" s="14"/>
      <c r="F85" s="14"/>
      <c r="G85" s="14"/>
      <c r="H85" s="14"/>
      <c r="I85" s="14"/>
      <c r="J85" s="14"/>
      <c r="K85" s="14"/>
    </row>
    <row r="86" spans="1:11" ht="12" customHeight="1">
      <c r="A86" s="14"/>
      <c r="B86" s="14"/>
      <c r="C86" s="14"/>
      <c r="D86" s="14"/>
      <c r="E86" s="14"/>
      <c r="F86" s="14"/>
      <c r="G86" s="14"/>
      <c r="H86" s="14"/>
      <c r="I86" s="14"/>
      <c r="J86" s="14"/>
      <c r="K86" s="14"/>
    </row>
    <row r="87" spans="1:11" ht="12" customHeight="1">
      <c r="A87" s="14"/>
      <c r="B87" s="14"/>
      <c r="C87" s="14"/>
      <c r="D87" s="14"/>
      <c r="E87" s="14"/>
      <c r="F87" s="14"/>
      <c r="G87" s="14"/>
      <c r="H87" s="14"/>
      <c r="I87" s="14"/>
      <c r="J87" s="14"/>
      <c r="K87" s="14"/>
    </row>
    <row r="88" spans="1:11" ht="12" customHeight="1">
      <c r="A88" s="14"/>
      <c r="B88" s="14"/>
      <c r="C88" s="14"/>
      <c r="D88" s="14"/>
      <c r="E88" s="14"/>
      <c r="F88" s="14"/>
      <c r="G88" s="14"/>
      <c r="H88" s="14"/>
      <c r="I88" s="14"/>
      <c r="J88" s="14"/>
      <c r="K88" s="14"/>
    </row>
    <row r="89" spans="1:11" ht="12" customHeight="1">
      <c r="A89" s="14"/>
      <c r="B89" s="14"/>
      <c r="C89" s="14"/>
      <c r="D89" s="14"/>
      <c r="E89" s="14"/>
      <c r="F89" s="14"/>
      <c r="G89" s="14"/>
      <c r="H89" s="14"/>
      <c r="I89" s="14"/>
      <c r="J89" s="14"/>
      <c r="K89" s="14"/>
    </row>
    <row r="90" spans="1:11" ht="12" customHeight="1">
      <c r="A90" s="14"/>
      <c r="B90" s="14"/>
      <c r="C90" s="14"/>
      <c r="D90" s="14"/>
      <c r="E90" s="14"/>
      <c r="F90" s="14"/>
      <c r="G90" s="14"/>
      <c r="H90" s="14"/>
      <c r="I90" s="14"/>
      <c r="J90" s="14"/>
      <c r="K90" s="14"/>
    </row>
    <row r="91" spans="1:11" ht="12" customHeight="1">
      <c r="A91" s="14"/>
      <c r="B91" s="14"/>
      <c r="C91" s="14"/>
      <c r="D91" s="14"/>
      <c r="E91" s="14"/>
      <c r="F91" s="14"/>
      <c r="G91" s="14"/>
      <c r="H91" s="14"/>
      <c r="I91" s="14"/>
      <c r="J91" s="14"/>
      <c r="K91" s="14"/>
    </row>
    <row r="92" spans="1:11" ht="12" customHeight="1">
      <c r="A92" s="14"/>
      <c r="B92" s="14"/>
      <c r="C92" s="14"/>
      <c r="D92" s="14"/>
      <c r="E92" s="14"/>
      <c r="F92" s="14"/>
      <c r="G92" s="14"/>
      <c r="H92" s="14"/>
      <c r="I92" s="14"/>
      <c r="J92" s="14"/>
      <c r="K92" s="14"/>
    </row>
    <row r="93" spans="1:11" ht="12" customHeight="1">
      <c r="A93" s="14"/>
      <c r="B93" s="14"/>
      <c r="C93" s="14"/>
      <c r="D93" s="14"/>
      <c r="E93" s="14"/>
      <c r="F93" s="14"/>
      <c r="G93" s="14"/>
      <c r="H93" s="14"/>
      <c r="I93" s="14"/>
      <c r="J93" s="14"/>
      <c r="K93" s="14"/>
    </row>
    <row r="94" spans="1:11" ht="12" customHeight="1">
      <c r="A94" s="14"/>
      <c r="B94" s="14"/>
      <c r="C94" s="14"/>
      <c r="D94" s="14"/>
      <c r="E94" s="14"/>
      <c r="F94" s="14"/>
      <c r="G94" s="14"/>
      <c r="H94" s="14"/>
      <c r="I94" s="14"/>
      <c r="J94" s="14"/>
      <c r="K94" s="14"/>
    </row>
    <row r="95" spans="1:11" ht="12" customHeight="1">
      <c r="A95" s="14"/>
      <c r="B95" s="14"/>
      <c r="C95" s="14"/>
      <c r="D95" s="14"/>
      <c r="E95" s="14"/>
      <c r="F95" s="14"/>
      <c r="G95" s="14"/>
      <c r="H95" s="14"/>
      <c r="I95" s="14"/>
      <c r="J95" s="14"/>
      <c r="K95" s="14"/>
    </row>
    <row r="96" spans="1:11" ht="12" customHeight="1">
      <c r="A96" s="14"/>
      <c r="B96" s="14"/>
      <c r="C96" s="14"/>
      <c r="D96" s="14"/>
      <c r="E96" s="14"/>
      <c r="F96" s="14"/>
      <c r="G96" s="14"/>
      <c r="H96" s="14"/>
      <c r="I96" s="14"/>
      <c r="J96" s="14"/>
      <c r="K96" s="14"/>
    </row>
    <row r="97" spans="1:11" ht="12" customHeight="1">
      <c r="A97" s="14"/>
      <c r="B97" s="14"/>
      <c r="C97" s="14"/>
      <c r="D97" s="14"/>
      <c r="E97" s="14"/>
      <c r="F97" s="14"/>
      <c r="G97" s="14"/>
      <c r="H97" s="14"/>
      <c r="I97" s="14"/>
      <c r="J97" s="14"/>
      <c r="K97" s="14"/>
    </row>
    <row r="98" spans="1:11" ht="12" customHeight="1">
      <c r="A98" s="14"/>
      <c r="B98" s="14"/>
      <c r="C98" s="14"/>
      <c r="D98" s="14"/>
      <c r="E98" s="14"/>
      <c r="F98" s="14"/>
      <c r="G98" s="14"/>
      <c r="H98" s="14"/>
      <c r="I98" s="14"/>
      <c r="J98" s="14"/>
      <c r="K98" s="14"/>
    </row>
    <row r="99" spans="1:11" ht="12" customHeight="1">
      <c r="A99" s="14"/>
      <c r="B99" s="14"/>
      <c r="C99" s="14"/>
      <c r="D99" s="14"/>
      <c r="E99" s="14"/>
      <c r="F99" s="14"/>
      <c r="G99" s="14"/>
      <c r="H99" s="14"/>
      <c r="I99" s="14"/>
      <c r="J99" s="14"/>
      <c r="K99" s="14"/>
    </row>
    <row r="100" spans="1:11" ht="12" customHeight="1">
      <c r="A100" s="14"/>
      <c r="B100" s="14"/>
      <c r="C100" s="14"/>
      <c r="D100" s="14"/>
      <c r="E100" s="14"/>
      <c r="F100" s="14"/>
      <c r="G100" s="14"/>
      <c r="H100" s="14"/>
      <c r="I100" s="14"/>
      <c r="J100" s="14"/>
      <c r="K100" s="14"/>
    </row>
  </sheetData>
  <mergeCells count="14">
    <mergeCell ref="A18:B18"/>
    <mergeCell ref="A1:I1"/>
    <mergeCell ref="A2:C2"/>
    <mergeCell ref="D2:E2"/>
    <mergeCell ref="E4:F4"/>
    <mergeCell ref="F2:I2"/>
    <mergeCell ref="A3:I3"/>
    <mergeCell ref="A4:A5"/>
    <mergeCell ref="B4:B5"/>
    <mergeCell ref="C4:C5"/>
    <mergeCell ref="D4:D5"/>
    <mergeCell ref="G4:G5"/>
    <mergeCell ref="H4:H5"/>
    <mergeCell ref="I4:I5"/>
  </mergeCells>
  <pageMargins left="0.4" right="0.19" top="0.74803149606299213" bottom="0.74803149606299213"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K100"/>
  <sheetViews>
    <sheetView tabSelected="1" topLeftCell="A8" workbookViewId="0">
      <selection activeCell="J25" sqref="J25"/>
    </sheetView>
  </sheetViews>
  <sheetFormatPr defaultColWidth="14.375" defaultRowHeight="15" customHeight="1"/>
  <cols>
    <col min="1" max="1" width="7.625" customWidth="1"/>
    <col min="2" max="2" width="23.875" customWidth="1"/>
    <col min="3" max="3" width="16.375" customWidth="1"/>
    <col min="4" max="4" width="14.625" customWidth="1"/>
    <col min="5" max="5" width="18.25" customWidth="1"/>
    <col min="6" max="6" width="16.875" customWidth="1"/>
    <col min="7" max="7" width="14.875" customWidth="1"/>
    <col min="8" max="10" width="9.125" customWidth="1"/>
    <col min="11" max="11" width="8.75" customWidth="1"/>
  </cols>
  <sheetData>
    <row r="1" spans="1:11">
      <c r="A1" s="210" t="s">
        <v>423</v>
      </c>
      <c r="B1" s="195"/>
      <c r="C1" s="195"/>
      <c r="D1" s="195"/>
      <c r="E1" s="195"/>
      <c r="F1" s="195"/>
      <c r="G1" s="195"/>
      <c r="H1" s="193"/>
      <c r="I1" s="13"/>
      <c r="J1" s="13"/>
      <c r="K1" s="13"/>
    </row>
    <row r="2" spans="1:11" ht="14.25">
      <c r="A2" s="211" t="s">
        <v>418</v>
      </c>
      <c r="B2" s="195"/>
      <c r="C2" s="193"/>
      <c r="D2" s="211" t="s">
        <v>415</v>
      </c>
      <c r="E2" s="193"/>
      <c r="F2" s="211" t="s">
        <v>422</v>
      </c>
      <c r="G2" s="212"/>
      <c r="H2" s="213"/>
      <c r="I2" s="27"/>
      <c r="J2" s="27"/>
      <c r="K2" s="27"/>
    </row>
    <row r="3" spans="1:11" ht="15" customHeight="1">
      <c r="A3" s="204" t="s">
        <v>367</v>
      </c>
      <c r="B3" s="195"/>
      <c r="C3" s="195"/>
      <c r="D3" s="195"/>
      <c r="E3" s="195"/>
      <c r="F3" s="195"/>
      <c r="G3" s="195"/>
      <c r="H3" s="193"/>
      <c r="I3" s="13"/>
      <c r="J3" s="13"/>
      <c r="K3" s="13"/>
    </row>
    <row r="4" spans="1:11" ht="43.5" customHeight="1">
      <c r="A4" s="28" t="s">
        <v>368</v>
      </c>
      <c r="B4" s="28" t="s">
        <v>369</v>
      </c>
      <c r="C4" s="28" t="s">
        <v>370</v>
      </c>
      <c r="D4" s="28" t="s">
        <v>371</v>
      </c>
      <c r="E4" s="28" t="s">
        <v>372</v>
      </c>
      <c r="F4" s="215" t="s">
        <v>373</v>
      </c>
      <c r="G4" s="195"/>
      <c r="H4" s="193"/>
      <c r="I4" s="13"/>
      <c r="J4" s="13"/>
      <c r="K4" s="13"/>
    </row>
    <row r="5" spans="1:11" ht="14.25">
      <c r="A5" s="217" t="s">
        <v>374</v>
      </c>
      <c r="B5" s="195"/>
      <c r="C5" s="195"/>
      <c r="D5" s="195"/>
      <c r="E5" s="195"/>
      <c r="F5" s="195"/>
      <c r="G5" s="195"/>
      <c r="H5" s="193"/>
      <c r="I5" s="13"/>
      <c r="J5" s="13"/>
      <c r="K5" s="13"/>
    </row>
    <row r="6" spans="1:11" ht="15" customHeight="1">
      <c r="A6" s="28">
        <v>1</v>
      </c>
      <c r="B6" s="29" t="s">
        <v>261</v>
      </c>
      <c r="C6" s="28">
        <v>14</v>
      </c>
      <c r="D6" s="28">
        <v>14</v>
      </c>
      <c r="E6" s="28">
        <v>11</v>
      </c>
      <c r="F6" s="216">
        <f>E6*100/D6</f>
        <v>78.571428571428569</v>
      </c>
      <c r="G6" s="195"/>
      <c r="H6" s="193"/>
      <c r="I6" s="13"/>
      <c r="J6" s="30"/>
      <c r="K6" s="13"/>
    </row>
    <row r="7" spans="1:11">
      <c r="A7" s="28">
        <v>2</v>
      </c>
      <c r="B7" s="29" t="s">
        <v>375</v>
      </c>
      <c r="C7" s="28">
        <v>12</v>
      </c>
      <c r="D7" s="28">
        <v>12</v>
      </c>
      <c r="E7" s="28">
        <v>8</v>
      </c>
      <c r="F7" s="216">
        <f t="shared" ref="F7" si="0">E7*100/D7</f>
        <v>66.666666666666671</v>
      </c>
      <c r="G7" s="195"/>
      <c r="H7" s="193"/>
      <c r="I7" s="13"/>
      <c r="J7" s="30"/>
      <c r="K7" s="13"/>
    </row>
    <row r="8" spans="1:11" ht="15" customHeight="1">
      <c r="A8" s="204" t="s">
        <v>376</v>
      </c>
      <c r="B8" s="195"/>
      <c r="C8" s="195"/>
      <c r="D8" s="195"/>
      <c r="E8" s="195"/>
      <c r="F8" s="195"/>
      <c r="G8" s="195"/>
      <c r="H8" s="193"/>
      <c r="I8" s="13"/>
      <c r="J8" s="13"/>
      <c r="K8" s="13"/>
    </row>
    <row r="9" spans="1:11" ht="31.5" customHeight="1">
      <c r="A9" s="28"/>
      <c r="B9" s="28" t="s">
        <v>369</v>
      </c>
      <c r="C9" s="28" t="s">
        <v>371</v>
      </c>
      <c r="D9" s="28" t="s">
        <v>377</v>
      </c>
      <c r="E9" s="28" t="s">
        <v>378</v>
      </c>
      <c r="F9" s="28" t="s">
        <v>379</v>
      </c>
      <c r="G9" s="215" t="s">
        <v>265</v>
      </c>
      <c r="H9" s="193"/>
      <c r="I9" s="13"/>
      <c r="J9" s="13"/>
      <c r="K9" s="13"/>
    </row>
    <row r="10" spans="1:11">
      <c r="A10" s="28">
        <v>1</v>
      </c>
      <c r="B10" s="29" t="s">
        <v>261</v>
      </c>
      <c r="C10" s="28">
        <v>14</v>
      </c>
      <c r="D10" s="28">
        <v>12</v>
      </c>
      <c r="E10" s="31">
        <f t="shared" ref="E10:E11" si="1">D10/C10*100</f>
        <v>85.714285714285708</v>
      </c>
      <c r="F10" s="32" t="str">
        <f>IF(D10&gt;=11,"Qualified",IF(D10&lt;11,"Not Qualified"))</f>
        <v>Qualified</v>
      </c>
      <c r="G10" s="214"/>
      <c r="H10" s="193"/>
      <c r="I10" s="13"/>
      <c r="J10" s="13"/>
      <c r="K10" s="13"/>
    </row>
    <row r="11" spans="1:11">
      <c r="A11" s="28">
        <v>2</v>
      </c>
      <c r="B11" s="29" t="s">
        <v>375</v>
      </c>
      <c r="C11" s="28">
        <v>12</v>
      </c>
      <c r="D11" s="28">
        <v>8</v>
      </c>
      <c r="E11" s="31">
        <f t="shared" si="1"/>
        <v>66.666666666666657</v>
      </c>
      <c r="F11" s="32" t="str">
        <f>IF(D11&gt;=8,"Qualified",IF(D11&lt;8,"Not Qualified"))</f>
        <v>Qualified</v>
      </c>
      <c r="G11" s="214"/>
      <c r="H11" s="193"/>
      <c r="I11" s="13"/>
      <c r="J11" s="13"/>
      <c r="K11" s="13"/>
    </row>
    <row r="12" spans="1:11" ht="15" customHeight="1">
      <c r="A12" s="204" t="s">
        <v>380</v>
      </c>
      <c r="B12" s="195"/>
      <c r="C12" s="195"/>
      <c r="D12" s="195"/>
      <c r="E12" s="195"/>
      <c r="F12" s="195"/>
      <c r="G12" s="195"/>
      <c r="H12" s="193"/>
      <c r="I12" s="13"/>
      <c r="J12" s="13"/>
      <c r="K12" s="13"/>
    </row>
    <row r="13" spans="1:11">
      <c r="A13" s="205" t="s">
        <v>381</v>
      </c>
      <c r="B13" s="195"/>
      <c r="C13" s="195"/>
      <c r="D13" s="195"/>
      <c r="E13" s="195"/>
      <c r="F13" s="195"/>
      <c r="G13" s="195"/>
      <c r="H13" s="193"/>
      <c r="I13" s="13"/>
      <c r="J13" s="13"/>
      <c r="K13" s="13"/>
    </row>
    <row r="14" spans="1:11" ht="45">
      <c r="A14" s="33" t="s">
        <v>368</v>
      </c>
      <c r="B14" s="33" t="s">
        <v>369</v>
      </c>
      <c r="C14" s="33" t="s">
        <v>382</v>
      </c>
      <c r="D14" s="33" t="s">
        <v>371</v>
      </c>
      <c r="E14" s="33" t="s">
        <v>383</v>
      </c>
      <c r="F14" s="33" t="s">
        <v>384</v>
      </c>
      <c r="G14" s="33" t="s">
        <v>385</v>
      </c>
      <c r="H14" s="33" t="s">
        <v>386</v>
      </c>
      <c r="I14" s="13"/>
      <c r="J14" s="13"/>
      <c r="K14" s="13"/>
    </row>
    <row r="15" spans="1:11" ht="15.75">
      <c r="A15" s="34">
        <v>1</v>
      </c>
      <c r="B15" s="35" t="s">
        <v>387</v>
      </c>
      <c r="C15" s="35">
        <v>17</v>
      </c>
      <c r="D15" s="35">
        <f t="shared" ref="D15:D16" si="2">C15*3</f>
        <v>51</v>
      </c>
      <c r="E15" s="35">
        <f>D15*80/100</f>
        <v>40.799999999999997</v>
      </c>
      <c r="F15" s="36">
        <f>'Programme delivery'!K51</f>
        <v>45</v>
      </c>
      <c r="G15" s="37">
        <f>F15*80%</f>
        <v>36</v>
      </c>
      <c r="H15" s="38">
        <f t="shared" ref="H15:H17" si="3">G15/E15*100</f>
        <v>88.235294117647072</v>
      </c>
      <c r="I15" s="13"/>
      <c r="J15" s="13"/>
      <c r="K15" s="13"/>
    </row>
    <row r="16" spans="1:11" ht="15.75">
      <c r="A16" s="34">
        <v>2</v>
      </c>
      <c r="B16" s="35" t="s">
        <v>388</v>
      </c>
      <c r="C16" s="35">
        <v>10</v>
      </c>
      <c r="D16" s="35">
        <f t="shared" si="2"/>
        <v>30</v>
      </c>
      <c r="E16" s="35">
        <f>D16*50/100</f>
        <v>15</v>
      </c>
      <c r="F16" s="36">
        <f>'Programme delivery'!K52</f>
        <v>17</v>
      </c>
      <c r="G16" s="37">
        <f>F16*50%</f>
        <v>8.5</v>
      </c>
      <c r="H16" s="38">
        <f t="shared" si="3"/>
        <v>56.666666666666664</v>
      </c>
      <c r="I16" s="13"/>
      <c r="J16" s="13"/>
      <c r="K16" s="13"/>
    </row>
    <row r="17" spans="1:11" ht="15.75">
      <c r="A17" s="210" t="s">
        <v>389</v>
      </c>
      <c r="B17" s="193"/>
      <c r="C17" s="35">
        <f t="shared" ref="C17:G17" si="4">SUM(C15:C16)</f>
        <v>27</v>
      </c>
      <c r="D17" s="117">
        <f t="shared" si="4"/>
        <v>81</v>
      </c>
      <c r="E17" s="117">
        <f t="shared" si="4"/>
        <v>55.8</v>
      </c>
      <c r="F17" s="118">
        <f t="shared" si="4"/>
        <v>62</v>
      </c>
      <c r="G17" s="37">
        <f t="shared" si="4"/>
        <v>44.5</v>
      </c>
      <c r="H17" s="38">
        <f t="shared" si="3"/>
        <v>79.74910394265234</v>
      </c>
      <c r="I17" s="13"/>
      <c r="J17" s="13"/>
      <c r="K17" s="13"/>
    </row>
    <row r="18" spans="1:11" ht="30">
      <c r="A18" s="218" t="s">
        <v>390</v>
      </c>
      <c r="B18" s="195"/>
      <c r="C18" s="219"/>
      <c r="D18" s="119" t="s">
        <v>419</v>
      </c>
      <c r="E18" s="206"/>
      <c r="F18" s="207"/>
      <c r="I18" s="13"/>
      <c r="J18" s="13"/>
      <c r="K18" s="13"/>
    </row>
    <row r="19" spans="1:11" ht="28.5" customHeight="1">
      <c r="A19" s="13"/>
      <c r="B19" s="13"/>
      <c r="C19" s="116"/>
      <c r="D19" s="119" t="s">
        <v>420</v>
      </c>
      <c r="E19" s="208"/>
      <c r="F19" s="209"/>
      <c r="G19" s="13"/>
      <c r="H19" s="13"/>
      <c r="I19" s="13"/>
      <c r="J19" s="13"/>
      <c r="K19" s="13"/>
    </row>
    <row r="20" spans="1:11" ht="29.25" customHeight="1">
      <c r="A20" s="13"/>
      <c r="B20" s="13"/>
      <c r="C20" s="116"/>
      <c r="D20" s="119" t="s">
        <v>421</v>
      </c>
      <c r="E20" s="208"/>
      <c r="F20" s="209"/>
      <c r="G20" s="13"/>
      <c r="H20" s="13"/>
      <c r="I20" s="13"/>
      <c r="J20" s="13"/>
      <c r="K20" s="13"/>
    </row>
    <row r="21" spans="1:11" ht="15.75" customHeight="1">
      <c r="A21" s="13"/>
      <c r="B21" s="13"/>
      <c r="C21" s="13"/>
      <c r="D21" s="13"/>
      <c r="E21" s="13"/>
      <c r="F21" s="13"/>
      <c r="G21" s="13"/>
      <c r="H21" s="13"/>
      <c r="I21" s="13"/>
      <c r="J21" s="13"/>
      <c r="K21" s="13"/>
    </row>
    <row r="22" spans="1:11" ht="15.75" customHeight="1">
      <c r="A22" s="13"/>
      <c r="B22" s="13"/>
      <c r="C22" s="13"/>
      <c r="D22" s="13"/>
      <c r="E22" s="13"/>
    </row>
    <row r="23" spans="1:11" ht="15.75" customHeight="1">
      <c r="A23" s="13"/>
      <c r="B23" s="13"/>
      <c r="C23" s="13"/>
      <c r="D23" s="13"/>
      <c r="E23" s="13"/>
    </row>
    <row r="24" spans="1:11" ht="15.75" customHeight="1">
      <c r="A24" s="13"/>
      <c r="B24" s="13"/>
      <c r="C24" s="13"/>
      <c r="D24" s="13"/>
      <c r="E24" s="13"/>
    </row>
    <row r="25" spans="1:11" ht="15.75" customHeight="1">
      <c r="A25" s="13"/>
      <c r="B25" s="13"/>
      <c r="C25" s="13"/>
      <c r="D25" s="13"/>
      <c r="E25" s="13"/>
    </row>
    <row r="26" spans="1:11" ht="15.75" customHeight="1">
      <c r="A26" s="13"/>
      <c r="B26" s="13"/>
      <c r="C26" s="13"/>
      <c r="D26" s="13"/>
      <c r="E26" s="13"/>
    </row>
    <row r="27" spans="1:11" ht="15.75" customHeight="1">
      <c r="A27" s="13"/>
      <c r="B27" s="13"/>
      <c r="C27" s="13"/>
      <c r="D27" s="13"/>
      <c r="E27" s="13"/>
    </row>
    <row r="28" spans="1:11" ht="15.75" customHeight="1">
      <c r="A28" s="13"/>
      <c r="B28" s="13"/>
      <c r="C28" s="13"/>
      <c r="D28" s="13"/>
      <c r="E28" s="13"/>
    </row>
    <row r="29" spans="1:11" ht="15.75" customHeight="1">
      <c r="A29" s="13"/>
      <c r="B29" s="13"/>
      <c r="C29" s="13"/>
      <c r="D29" s="13"/>
      <c r="E29" s="13"/>
    </row>
    <row r="30" spans="1:11" ht="15.75" customHeight="1">
      <c r="A30" s="13"/>
      <c r="B30" s="13"/>
      <c r="C30" s="13"/>
      <c r="D30" s="13"/>
      <c r="E30" s="13"/>
      <c r="F30" s="13"/>
      <c r="G30" s="13"/>
      <c r="H30" s="13"/>
      <c r="I30" s="13"/>
      <c r="J30" s="13"/>
      <c r="K30" s="13"/>
    </row>
    <row r="31" spans="1:11" ht="15.75" customHeight="1">
      <c r="A31" s="13"/>
      <c r="B31" s="13"/>
      <c r="C31" s="13"/>
      <c r="D31" s="13"/>
      <c r="E31" s="13"/>
      <c r="F31" s="13"/>
      <c r="G31" s="13"/>
      <c r="H31" s="13"/>
      <c r="I31" s="13"/>
      <c r="J31" s="13"/>
      <c r="K31" s="13"/>
    </row>
    <row r="32" spans="1:11" ht="15.75" customHeight="1">
      <c r="A32" s="13"/>
      <c r="B32" s="13"/>
      <c r="C32" s="13"/>
      <c r="D32" s="13"/>
      <c r="E32" s="13"/>
      <c r="F32" s="13"/>
      <c r="G32" s="13"/>
      <c r="H32" s="13"/>
      <c r="I32" s="13"/>
      <c r="J32" s="13"/>
      <c r="K32" s="13"/>
    </row>
    <row r="33" spans="1:11" ht="15.75" customHeight="1">
      <c r="A33" s="13"/>
      <c r="B33" s="13"/>
      <c r="C33" s="13"/>
      <c r="D33" s="13"/>
      <c r="E33" s="13"/>
      <c r="F33" s="13"/>
      <c r="G33" s="13"/>
      <c r="H33" s="13"/>
      <c r="I33" s="13"/>
      <c r="J33" s="13"/>
      <c r="K33" s="13"/>
    </row>
    <row r="34" spans="1:11" ht="15.75" customHeight="1">
      <c r="A34" s="13"/>
      <c r="B34" s="13"/>
      <c r="C34" s="13"/>
      <c r="D34" s="13"/>
      <c r="E34" s="13"/>
      <c r="F34" s="13"/>
      <c r="G34" s="13"/>
      <c r="H34" s="13"/>
      <c r="I34" s="13"/>
      <c r="J34" s="13"/>
      <c r="K34" s="13"/>
    </row>
    <row r="35" spans="1:11" ht="15.75" customHeight="1">
      <c r="A35" s="13"/>
      <c r="B35" s="13"/>
      <c r="C35" s="13"/>
      <c r="D35" s="13"/>
      <c r="E35" s="13"/>
      <c r="F35" s="13"/>
      <c r="G35" s="13"/>
      <c r="H35" s="13"/>
      <c r="I35" s="13"/>
      <c r="J35" s="13"/>
      <c r="K35" s="13"/>
    </row>
    <row r="36" spans="1:11" ht="15.75" customHeight="1">
      <c r="A36" s="13"/>
      <c r="B36" s="13"/>
      <c r="C36" s="13"/>
      <c r="D36" s="13"/>
      <c r="E36" s="13"/>
      <c r="F36" s="13"/>
      <c r="G36" s="13"/>
      <c r="H36" s="13"/>
      <c r="I36" s="13"/>
      <c r="J36" s="13"/>
      <c r="K36" s="13"/>
    </row>
    <row r="37" spans="1:11" ht="15.75" customHeight="1">
      <c r="A37" s="13"/>
      <c r="B37" s="13"/>
      <c r="C37" s="13"/>
      <c r="D37" s="13"/>
      <c r="E37" s="13"/>
      <c r="F37" s="13"/>
      <c r="G37" s="13"/>
      <c r="H37" s="13"/>
      <c r="I37" s="13"/>
      <c r="J37" s="13"/>
      <c r="K37" s="13"/>
    </row>
    <row r="38" spans="1:11" ht="15.75" customHeight="1">
      <c r="A38" s="13"/>
      <c r="B38" s="13"/>
      <c r="C38" s="13"/>
      <c r="D38" s="13"/>
      <c r="E38" s="13"/>
      <c r="F38" s="13"/>
      <c r="G38" s="13"/>
      <c r="H38" s="13"/>
      <c r="I38" s="13"/>
      <c r="J38" s="13"/>
      <c r="K38" s="13"/>
    </row>
    <row r="39" spans="1:11" ht="15.75" customHeight="1">
      <c r="A39" s="13"/>
      <c r="B39" s="13"/>
      <c r="C39" s="13"/>
      <c r="D39" s="13"/>
      <c r="E39" s="13"/>
      <c r="F39" s="13"/>
      <c r="G39" s="13"/>
      <c r="H39" s="13"/>
      <c r="I39" s="13"/>
      <c r="J39" s="13"/>
      <c r="K39" s="13"/>
    </row>
    <row r="40" spans="1:11" ht="15.75" customHeight="1">
      <c r="A40" s="13"/>
      <c r="B40" s="13"/>
      <c r="C40" s="13"/>
      <c r="D40" s="13"/>
      <c r="E40" s="13"/>
      <c r="F40" s="13"/>
      <c r="G40" s="13"/>
      <c r="H40" s="13"/>
      <c r="I40" s="13"/>
      <c r="J40" s="13"/>
      <c r="K40" s="13"/>
    </row>
    <row r="41" spans="1:11" ht="15.75" customHeight="1">
      <c r="A41" s="13"/>
      <c r="B41" s="13"/>
      <c r="C41" s="13"/>
      <c r="D41" s="13"/>
      <c r="E41" s="13"/>
      <c r="F41" s="13"/>
      <c r="G41" s="13"/>
      <c r="H41" s="13"/>
      <c r="I41" s="13"/>
      <c r="J41" s="13"/>
      <c r="K41" s="13"/>
    </row>
    <row r="42" spans="1:11" ht="15.75" customHeight="1">
      <c r="A42" s="13"/>
      <c r="B42" s="13"/>
      <c r="C42" s="13"/>
      <c r="D42" s="13"/>
      <c r="E42" s="13"/>
      <c r="F42" s="13"/>
      <c r="G42" s="13"/>
      <c r="H42" s="13"/>
      <c r="I42" s="13"/>
      <c r="J42" s="13"/>
      <c r="K42" s="13"/>
    </row>
    <row r="43" spans="1:11" ht="15.75" customHeight="1">
      <c r="A43" s="13"/>
      <c r="B43" s="13"/>
      <c r="C43" s="13"/>
      <c r="D43" s="13"/>
      <c r="E43" s="13"/>
      <c r="F43" s="13"/>
      <c r="G43" s="13"/>
      <c r="H43" s="13"/>
      <c r="I43" s="13"/>
      <c r="J43" s="13"/>
      <c r="K43" s="13"/>
    </row>
    <row r="44" spans="1:11" ht="15.75" customHeight="1">
      <c r="A44" s="13"/>
      <c r="B44" s="13"/>
      <c r="C44" s="13"/>
      <c r="D44" s="13"/>
      <c r="E44" s="13"/>
      <c r="F44" s="13"/>
      <c r="G44" s="13"/>
      <c r="H44" s="13"/>
      <c r="I44" s="13"/>
      <c r="J44" s="13"/>
      <c r="K44" s="13"/>
    </row>
    <row r="45" spans="1:11" ht="15.75" customHeight="1">
      <c r="A45" s="13"/>
      <c r="B45" s="13"/>
      <c r="C45" s="13"/>
      <c r="D45" s="13"/>
      <c r="E45" s="13"/>
      <c r="F45" s="13"/>
      <c r="G45" s="13"/>
      <c r="H45" s="13"/>
      <c r="I45" s="13"/>
      <c r="J45" s="13"/>
      <c r="K45" s="13"/>
    </row>
    <row r="46" spans="1:11" ht="15.75" customHeight="1">
      <c r="A46" s="13"/>
      <c r="B46" s="13"/>
      <c r="C46" s="13"/>
      <c r="D46" s="13"/>
      <c r="E46" s="13"/>
      <c r="F46" s="13"/>
      <c r="G46" s="13"/>
      <c r="H46" s="13"/>
      <c r="I46" s="13"/>
      <c r="J46" s="13"/>
      <c r="K46" s="13"/>
    </row>
    <row r="47" spans="1:11" ht="15.75" customHeight="1">
      <c r="A47" s="13"/>
      <c r="B47" s="13"/>
      <c r="C47" s="13"/>
      <c r="D47" s="13"/>
      <c r="E47" s="13"/>
      <c r="F47" s="13"/>
      <c r="G47" s="13"/>
      <c r="H47" s="13"/>
      <c r="I47" s="13"/>
      <c r="J47" s="13"/>
      <c r="K47" s="13"/>
    </row>
    <row r="48" spans="1:11" ht="15.75" customHeight="1">
      <c r="A48" s="13"/>
      <c r="B48" s="13"/>
      <c r="C48" s="13"/>
      <c r="D48" s="13"/>
      <c r="E48" s="13"/>
      <c r="F48" s="13"/>
      <c r="G48" s="13"/>
      <c r="H48" s="13"/>
      <c r="I48" s="13"/>
      <c r="J48" s="13"/>
      <c r="K48" s="13"/>
    </row>
    <row r="49" spans="1:11" ht="15.75" customHeight="1">
      <c r="A49" s="13"/>
      <c r="B49" s="13"/>
      <c r="C49" s="13"/>
      <c r="D49" s="13"/>
      <c r="E49" s="13"/>
      <c r="F49" s="13"/>
      <c r="G49" s="13"/>
      <c r="H49" s="13"/>
      <c r="I49" s="13"/>
      <c r="J49" s="13"/>
      <c r="K49" s="13"/>
    </row>
    <row r="50" spans="1:11" ht="15.75" customHeight="1">
      <c r="A50" s="13"/>
      <c r="B50" s="13"/>
      <c r="C50" s="13"/>
      <c r="D50" s="13"/>
      <c r="E50" s="13"/>
      <c r="F50" s="13"/>
      <c r="G50" s="13"/>
      <c r="H50" s="13"/>
      <c r="I50" s="13"/>
      <c r="J50" s="13"/>
      <c r="K50" s="13"/>
    </row>
    <row r="51" spans="1:11" ht="15.75" customHeight="1">
      <c r="A51" s="13"/>
      <c r="B51" s="13"/>
      <c r="C51" s="13"/>
      <c r="D51" s="13"/>
      <c r="E51" s="13"/>
      <c r="F51" s="13"/>
      <c r="G51" s="13"/>
      <c r="H51" s="13"/>
      <c r="I51" s="13"/>
      <c r="J51" s="13"/>
      <c r="K51" s="13"/>
    </row>
    <row r="52" spans="1:11" ht="15.75" customHeight="1">
      <c r="A52" s="13"/>
      <c r="B52" s="13"/>
      <c r="C52" s="13"/>
      <c r="D52" s="13"/>
      <c r="E52" s="13"/>
      <c r="F52" s="13"/>
      <c r="G52" s="13"/>
      <c r="H52" s="13"/>
      <c r="I52" s="13"/>
      <c r="J52" s="13"/>
      <c r="K52" s="13"/>
    </row>
    <row r="53" spans="1:11" ht="15.75" customHeight="1">
      <c r="A53" s="13"/>
      <c r="B53" s="13"/>
      <c r="C53" s="13"/>
      <c r="D53" s="13"/>
      <c r="E53" s="13"/>
      <c r="F53" s="13"/>
      <c r="G53" s="13"/>
      <c r="H53" s="13"/>
      <c r="I53" s="13"/>
      <c r="J53" s="13"/>
      <c r="K53" s="13"/>
    </row>
    <row r="54" spans="1:11" ht="15.75" customHeight="1">
      <c r="A54" s="13"/>
      <c r="B54" s="13"/>
      <c r="C54" s="13"/>
      <c r="D54" s="13"/>
      <c r="E54" s="13"/>
      <c r="F54" s="13"/>
      <c r="G54" s="13"/>
      <c r="H54" s="13"/>
      <c r="I54" s="13"/>
      <c r="J54" s="13"/>
      <c r="K54" s="13"/>
    </row>
    <row r="55" spans="1:11" ht="15.75" customHeight="1">
      <c r="A55" s="13"/>
      <c r="B55" s="13"/>
      <c r="C55" s="13"/>
      <c r="D55" s="13"/>
      <c r="E55" s="13"/>
      <c r="F55" s="13"/>
      <c r="G55" s="13"/>
      <c r="H55" s="13"/>
      <c r="I55" s="13"/>
      <c r="J55" s="13"/>
      <c r="K55" s="13"/>
    </row>
    <row r="56" spans="1:11" ht="15.75" customHeight="1">
      <c r="A56" s="13"/>
      <c r="B56" s="13"/>
      <c r="C56" s="13"/>
      <c r="D56" s="13"/>
      <c r="E56" s="13"/>
      <c r="F56" s="13"/>
      <c r="G56" s="13"/>
      <c r="H56" s="13"/>
      <c r="I56" s="13"/>
      <c r="J56" s="13"/>
      <c r="K56" s="13"/>
    </row>
    <row r="57" spans="1:11" ht="15.75" customHeight="1">
      <c r="A57" s="13"/>
      <c r="B57" s="13"/>
      <c r="C57" s="13"/>
      <c r="D57" s="13"/>
      <c r="E57" s="13"/>
      <c r="F57" s="13"/>
      <c r="G57" s="13"/>
      <c r="H57" s="13"/>
      <c r="I57" s="13"/>
      <c r="J57" s="13"/>
      <c r="K57" s="13"/>
    </row>
    <row r="58" spans="1:11" ht="15.75" customHeight="1">
      <c r="A58" s="13"/>
      <c r="B58" s="13"/>
      <c r="C58" s="13"/>
      <c r="D58" s="13"/>
      <c r="E58" s="13"/>
      <c r="F58" s="13"/>
      <c r="G58" s="13"/>
      <c r="H58" s="13"/>
      <c r="I58" s="13"/>
      <c r="J58" s="13"/>
      <c r="K58" s="13"/>
    </row>
    <row r="59" spans="1:11" ht="15.75" customHeight="1">
      <c r="A59" s="13"/>
      <c r="B59" s="13"/>
      <c r="C59" s="13"/>
      <c r="D59" s="13"/>
      <c r="E59" s="13"/>
      <c r="F59" s="13"/>
      <c r="G59" s="13"/>
      <c r="H59" s="13"/>
      <c r="I59" s="13"/>
      <c r="J59" s="13"/>
      <c r="K59" s="13"/>
    </row>
    <row r="60" spans="1:11" ht="15.75" customHeight="1">
      <c r="A60" s="13"/>
      <c r="B60" s="13"/>
      <c r="C60" s="13"/>
      <c r="D60" s="13"/>
      <c r="E60" s="13"/>
      <c r="F60" s="13"/>
      <c r="G60" s="13"/>
      <c r="H60" s="13"/>
      <c r="I60" s="13"/>
      <c r="J60" s="13"/>
      <c r="K60" s="13"/>
    </row>
    <row r="61" spans="1:11" ht="15.75" customHeight="1">
      <c r="A61" s="13"/>
      <c r="B61" s="13"/>
      <c r="C61" s="13"/>
      <c r="D61" s="13"/>
      <c r="E61" s="13"/>
      <c r="F61" s="13"/>
      <c r="G61" s="13"/>
      <c r="H61" s="13"/>
      <c r="I61" s="13"/>
      <c r="J61" s="13"/>
      <c r="K61" s="13"/>
    </row>
    <row r="62" spans="1:11" ht="15.75" customHeight="1">
      <c r="A62" s="13"/>
      <c r="B62" s="13"/>
      <c r="C62" s="13"/>
      <c r="D62" s="13"/>
      <c r="E62" s="13"/>
      <c r="F62" s="13"/>
      <c r="G62" s="13"/>
      <c r="H62" s="13"/>
      <c r="I62" s="13"/>
      <c r="J62" s="13"/>
      <c r="K62" s="13"/>
    </row>
    <row r="63" spans="1:11" ht="15.75" customHeight="1">
      <c r="A63" s="13"/>
      <c r="B63" s="13"/>
      <c r="C63" s="13"/>
      <c r="D63" s="13"/>
      <c r="E63" s="13"/>
      <c r="F63" s="13"/>
      <c r="G63" s="13"/>
      <c r="H63" s="13"/>
      <c r="I63" s="13"/>
      <c r="J63" s="13"/>
      <c r="K63" s="13"/>
    </row>
    <row r="64" spans="1:11" ht="15.75" customHeight="1">
      <c r="A64" s="13"/>
      <c r="B64" s="13"/>
      <c r="C64" s="13"/>
      <c r="D64" s="13"/>
      <c r="E64" s="13"/>
      <c r="F64" s="13"/>
      <c r="G64" s="13"/>
      <c r="H64" s="13"/>
      <c r="I64" s="13"/>
      <c r="J64" s="13"/>
      <c r="K64" s="13"/>
    </row>
    <row r="65" spans="1:11" ht="15.75" customHeight="1">
      <c r="A65" s="13"/>
      <c r="B65" s="13"/>
      <c r="C65" s="13"/>
      <c r="D65" s="13"/>
      <c r="E65" s="13"/>
      <c r="F65" s="13"/>
      <c r="G65" s="13"/>
      <c r="H65" s="13"/>
      <c r="I65" s="13"/>
      <c r="J65" s="13"/>
      <c r="K65" s="13"/>
    </row>
    <row r="66" spans="1:11" ht="15.75" customHeight="1">
      <c r="A66" s="13"/>
      <c r="B66" s="13"/>
      <c r="C66" s="13"/>
      <c r="D66" s="13"/>
      <c r="E66" s="13"/>
      <c r="F66" s="13"/>
      <c r="G66" s="13"/>
      <c r="H66" s="13"/>
      <c r="I66" s="13"/>
      <c r="J66" s="13"/>
      <c r="K66" s="13"/>
    </row>
    <row r="67" spans="1:11" ht="15.75" customHeight="1">
      <c r="A67" s="13"/>
      <c r="B67" s="13"/>
      <c r="C67" s="13"/>
      <c r="D67" s="13"/>
      <c r="E67" s="13"/>
      <c r="F67" s="13"/>
      <c r="G67" s="13"/>
      <c r="H67" s="13"/>
      <c r="I67" s="13"/>
      <c r="J67" s="13"/>
      <c r="K67" s="13"/>
    </row>
    <row r="68" spans="1:11" ht="15.75" customHeight="1">
      <c r="A68" s="13"/>
      <c r="B68" s="13"/>
      <c r="C68" s="13"/>
      <c r="D68" s="13"/>
      <c r="E68" s="13"/>
      <c r="F68" s="13"/>
      <c r="G68" s="13"/>
      <c r="H68" s="13"/>
      <c r="I68" s="13"/>
      <c r="J68" s="13"/>
      <c r="K68" s="13"/>
    </row>
    <row r="69" spans="1:11" ht="15.75" customHeight="1">
      <c r="A69" s="13"/>
      <c r="B69" s="13"/>
      <c r="C69" s="13"/>
      <c r="D69" s="13"/>
      <c r="E69" s="13"/>
      <c r="F69" s="13"/>
      <c r="G69" s="13"/>
      <c r="H69" s="13"/>
      <c r="I69" s="13"/>
      <c r="J69" s="13"/>
      <c r="K69" s="13"/>
    </row>
    <row r="70" spans="1:11" ht="15.75" customHeight="1">
      <c r="A70" s="13"/>
      <c r="B70" s="13"/>
      <c r="C70" s="13"/>
      <c r="D70" s="13"/>
      <c r="E70" s="13"/>
      <c r="F70" s="13"/>
      <c r="G70" s="13"/>
      <c r="H70" s="13"/>
      <c r="I70" s="13"/>
      <c r="J70" s="13"/>
      <c r="K70" s="13"/>
    </row>
    <row r="71" spans="1:11" ht="15.75" customHeight="1">
      <c r="A71" s="13"/>
      <c r="B71" s="13"/>
      <c r="C71" s="13"/>
      <c r="D71" s="13"/>
      <c r="E71" s="13"/>
      <c r="F71" s="13"/>
      <c r="G71" s="13"/>
      <c r="H71" s="13"/>
      <c r="I71" s="13"/>
      <c r="J71" s="13"/>
      <c r="K71" s="13"/>
    </row>
    <row r="72" spans="1:11" ht="15.75" customHeight="1">
      <c r="A72" s="13"/>
      <c r="B72" s="13"/>
      <c r="C72" s="13"/>
      <c r="D72" s="13"/>
      <c r="E72" s="13"/>
      <c r="F72" s="13"/>
      <c r="G72" s="13"/>
      <c r="H72" s="13"/>
      <c r="I72" s="13"/>
      <c r="J72" s="13"/>
      <c r="K72" s="13"/>
    </row>
    <row r="73" spans="1:11" ht="15.75" customHeight="1">
      <c r="A73" s="13"/>
      <c r="B73" s="13"/>
      <c r="C73" s="13"/>
      <c r="D73" s="13"/>
      <c r="E73" s="13"/>
      <c r="F73" s="13"/>
      <c r="G73" s="13"/>
      <c r="H73" s="13"/>
      <c r="I73" s="13"/>
      <c r="J73" s="13"/>
      <c r="K73" s="13"/>
    </row>
    <row r="74" spans="1:11" ht="15.75" customHeight="1">
      <c r="A74" s="13"/>
      <c r="B74" s="13"/>
      <c r="C74" s="13"/>
      <c r="D74" s="13"/>
      <c r="E74" s="13"/>
      <c r="F74" s="13"/>
      <c r="G74" s="13"/>
      <c r="H74" s="13"/>
      <c r="I74" s="13"/>
      <c r="J74" s="13"/>
      <c r="K74" s="13"/>
    </row>
    <row r="75" spans="1:11" ht="15.75" customHeight="1">
      <c r="A75" s="13"/>
      <c r="B75" s="13"/>
      <c r="C75" s="13"/>
      <c r="D75" s="13"/>
      <c r="E75" s="13"/>
      <c r="F75" s="13"/>
      <c r="G75" s="13"/>
      <c r="H75" s="13"/>
      <c r="I75" s="13"/>
      <c r="J75" s="13"/>
      <c r="K75" s="13"/>
    </row>
    <row r="76" spans="1:11" ht="15.75" customHeight="1">
      <c r="A76" s="13"/>
      <c r="B76" s="13"/>
      <c r="C76" s="13"/>
      <c r="D76" s="13"/>
      <c r="E76" s="13"/>
      <c r="F76" s="13"/>
      <c r="G76" s="13"/>
      <c r="H76" s="13"/>
      <c r="I76" s="13"/>
      <c r="J76" s="13"/>
      <c r="K76" s="13"/>
    </row>
    <row r="77" spans="1:11" ht="15.75" customHeight="1">
      <c r="A77" s="13"/>
      <c r="B77" s="13"/>
      <c r="C77" s="13"/>
      <c r="D77" s="13"/>
      <c r="E77" s="13"/>
      <c r="F77" s="13"/>
      <c r="G77" s="13"/>
      <c r="H77" s="13"/>
      <c r="I77" s="13"/>
      <c r="J77" s="13"/>
      <c r="K77" s="13"/>
    </row>
    <row r="78" spans="1:11" ht="15.75" customHeight="1">
      <c r="A78" s="13"/>
      <c r="B78" s="13"/>
      <c r="C78" s="13"/>
      <c r="D78" s="13"/>
      <c r="E78" s="13"/>
      <c r="F78" s="13"/>
      <c r="G78" s="13"/>
      <c r="H78" s="13"/>
      <c r="I78" s="13"/>
      <c r="J78" s="13"/>
      <c r="K78" s="13"/>
    </row>
    <row r="79" spans="1:11" ht="15.75" customHeight="1">
      <c r="A79" s="13"/>
      <c r="B79" s="13"/>
      <c r="C79" s="13"/>
      <c r="D79" s="13"/>
      <c r="E79" s="13"/>
      <c r="F79" s="13"/>
      <c r="G79" s="13"/>
      <c r="H79" s="13"/>
      <c r="I79" s="13"/>
      <c r="J79" s="13"/>
      <c r="K79" s="13"/>
    </row>
    <row r="80" spans="1:11" ht="15.75" customHeight="1">
      <c r="A80" s="13"/>
      <c r="B80" s="13"/>
      <c r="C80" s="13"/>
      <c r="D80" s="13"/>
      <c r="E80" s="13"/>
      <c r="F80" s="13"/>
      <c r="G80" s="13"/>
      <c r="H80" s="13"/>
      <c r="I80" s="13"/>
      <c r="J80" s="13"/>
      <c r="K80" s="13"/>
    </row>
    <row r="81" spans="1:11" ht="15.75" customHeight="1">
      <c r="A81" s="13"/>
      <c r="B81" s="13"/>
      <c r="C81" s="13"/>
      <c r="D81" s="13"/>
      <c r="E81" s="13"/>
      <c r="F81" s="13"/>
      <c r="G81" s="13"/>
      <c r="H81" s="13"/>
      <c r="I81" s="13"/>
      <c r="J81" s="13"/>
      <c r="K81" s="13"/>
    </row>
    <row r="82" spans="1:11" ht="15.75" customHeight="1">
      <c r="A82" s="13"/>
      <c r="B82" s="13"/>
      <c r="C82" s="13"/>
      <c r="D82" s="13"/>
      <c r="E82" s="13"/>
      <c r="F82" s="13"/>
      <c r="G82" s="13"/>
      <c r="H82" s="13"/>
      <c r="I82" s="13"/>
      <c r="J82" s="13"/>
      <c r="K82" s="13"/>
    </row>
    <row r="83" spans="1:11" ht="15.75" customHeight="1">
      <c r="A83" s="13"/>
      <c r="B83" s="13"/>
      <c r="C83" s="13"/>
      <c r="D83" s="13"/>
      <c r="E83" s="13"/>
      <c r="F83" s="13"/>
      <c r="G83" s="13"/>
      <c r="H83" s="13"/>
      <c r="I83" s="13"/>
      <c r="J83" s="13"/>
      <c r="K83" s="13"/>
    </row>
    <row r="84" spans="1:11" ht="15.75" customHeight="1">
      <c r="A84" s="13"/>
      <c r="B84" s="13"/>
      <c r="C84" s="13"/>
      <c r="D84" s="13"/>
      <c r="E84" s="13"/>
      <c r="F84" s="13"/>
      <c r="G84" s="13"/>
      <c r="H84" s="13"/>
      <c r="I84" s="13"/>
      <c r="J84" s="13"/>
      <c r="K84" s="13"/>
    </row>
    <row r="85" spans="1:11" ht="15.75" customHeight="1">
      <c r="A85" s="13"/>
      <c r="B85" s="13"/>
      <c r="C85" s="13"/>
      <c r="D85" s="13"/>
      <c r="E85" s="13"/>
      <c r="F85" s="13"/>
      <c r="G85" s="13"/>
      <c r="H85" s="13"/>
      <c r="I85" s="13"/>
      <c r="J85" s="13"/>
      <c r="K85" s="13"/>
    </row>
    <row r="86" spans="1:11" ht="15.75" customHeight="1">
      <c r="A86" s="13"/>
      <c r="B86" s="13"/>
      <c r="C86" s="13"/>
      <c r="D86" s="13"/>
      <c r="E86" s="13"/>
      <c r="F86" s="13"/>
      <c r="G86" s="13"/>
      <c r="H86" s="13"/>
      <c r="I86" s="13"/>
      <c r="J86" s="13"/>
      <c r="K86" s="13"/>
    </row>
    <row r="87" spans="1:11" ht="15.75" customHeight="1">
      <c r="A87" s="13"/>
      <c r="B87" s="13"/>
      <c r="C87" s="13"/>
      <c r="D87" s="13"/>
      <c r="E87" s="13"/>
      <c r="F87" s="13"/>
      <c r="G87" s="13"/>
      <c r="H87" s="13"/>
      <c r="I87" s="13"/>
      <c r="J87" s="13"/>
      <c r="K87" s="13"/>
    </row>
    <row r="88" spans="1:11" ht="15.75" customHeight="1">
      <c r="A88" s="13"/>
      <c r="B88" s="13"/>
      <c r="C88" s="13"/>
      <c r="D88" s="13"/>
      <c r="E88" s="13"/>
      <c r="F88" s="13"/>
      <c r="G88" s="13"/>
      <c r="H88" s="13"/>
      <c r="I88" s="13"/>
      <c r="J88" s="13"/>
      <c r="K88" s="13"/>
    </row>
    <row r="89" spans="1:11" ht="15.75" customHeight="1">
      <c r="A89" s="13"/>
      <c r="B89" s="13"/>
      <c r="C89" s="13"/>
      <c r="D89" s="13"/>
      <c r="E89" s="13"/>
      <c r="F89" s="13"/>
      <c r="G89" s="13"/>
      <c r="H89" s="13"/>
      <c r="I89" s="13"/>
      <c r="J89" s="13"/>
      <c r="K89" s="13"/>
    </row>
    <row r="90" spans="1:11" ht="15.75" customHeight="1">
      <c r="A90" s="13"/>
      <c r="B90" s="13"/>
      <c r="C90" s="13"/>
      <c r="D90" s="13"/>
      <c r="E90" s="13"/>
      <c r="F90" s="13"/>
      <c r="G90" s="13"/>
      <c r="H90" s="13"/>
      <c r="I90" s="13"/>
      <c r="J90" s="13"/>
      <c r="K90" s="13"/>
    </row>
    <row r="91" spans="1:11" ht="15.75" customHeight="1">
      <c r="A91" s="13"/>
      <c r="B91" s="13"/>
      <c r="C91" s="13"/>
      <c r="D91" s="13"/>
      <c r="E91" s="13"/>
      <c r="F91" s="13"/>
      <c r="G91" s="13"/>
      <c r="H91" s="13"/>
      <c r="I91" s="13"/>
      <c r="J91" s="13"/>
      <c r="K91" s="13"/>
    </row>
    <row r="92" spans="1:11" ht="15.75" customHeight="1">
      <c r="A92" s="13"/>
      <c r="B92" s="13"/>
      <c r="C92" s="13"/>
      <c r="D92" s="13"/>
      <c r="E92" s="13"/>
      <c r="F92" s="13"/>
      <c r="G92" s="13"/>
      <c r="H92" s="13"/>
      <c r="I92" s="13"/>
      <c r="J92" s="13"/>
      <c r="K92" s="13"/>
    </row>
    <row r="93" spans="1:11" ht="15.75" customHeight="1">
      <c r="A93" s="13"/>
      <c r="B93" s="13"/>
      <c r="C93" s="13"/>
      <c r="D93" s="13"/>
      <c r="E93" s="13"/>
      <c r="F93" s="13"/>
      <c r="G93" s="13"/>
      <c r="H93" s="13"/>
      <c r="I93" s="13"/>
      <c r="J93" s="13"/>
      <c r="K93" s="13"/>
    </row>
    <row r="94" spans="1:11" ht="15.75" customHeight="1">
      <c r="A94" s="13"/>
      <c r="B94" s="13"/>
      <c r="C94" s="13"/>
      <c r="D94" s="13"/>
      <c r="E94" s="13"/>
      <c r="F94" s="13"/>
      <c r="G94" s="13"/>
      <c r="H94" s="13"/>
      <c r="I94" s="13"/>
      <c r="J94" s="13"/>
      <c r="K94" s="13"/>
    </row>
    <row r="95" spans="1:11" ht="15.75" customHeight="1">
      <c r="A95" s="13"/>
      <c r="B95" s="13"/>
      <c r="C95" s="13"/>
      <c r="D95" s="13"/>
      <c r="E95" s="13"/>
      <c r="F95" s="13"/>
      <c r="G95" s="13"/>
      <c r="H95" s="13"/>
      <c r="I95" s="13"/>
      <c r="J95" s="13"/>
      <c r="K95" s="13"/>
    </row>
    <row r="96" spans="1:11" ht="15.75" customHeight="1">
      <c r="A96" s="13"/>
      <c r="B96" s="13"/>
      <c r="C96" s="13"/>
      <c r="D96" s="13"/>
      <c r="E96" s="13"/>
      <c r="F96" s="13"/>
      <c r="G96" s="13"/>
      <c r="H96" s="13"/>
      <c r="I96" s="13"/>
      <c r="J96" s="13"/>
      <c r="K96" s="13"/>
    </row>
    <row r="97" spans="1:11" ht="15.75" customHeight="1">
      <c r="A97" s="13"/>
      <c r="B97" s="13"/>
      <c r="C97" s="13"/>
      <c r="D97" s="13"/>
      <c r="E97" s="13"/>
      <c r="F97" s="13"/>
      <c r="G97" s="13"/>
      <c r="H97" s="13"/>
      <c r="I97" s="13"/>
      <c r="J97" s="13"/>
      <c r="K97" s="13"/>
    </row>
    <row r="98" spans="1:11" ht="15.75" customHeight="1">
      <c r="A98" s="13"/>
      <c r="B98" s="13"/>
      <c r="C98" s="13"/>
      <c r="D98" s="13"/>
      <c r="E98" s="13"/>
      <c r="F98" s="13"/>
      <c r="G98" s="13"/>
      <c r="H98" s="13"/>
      <c r="I98" s="13"/>
      <c r="J98" s="13"/>
      <c r="K98" s="13"/>
    </row>
    <row r="99" spans="1:11" ht="15.75" customHeight="1">
      <c r="A99" s="13"/>
      <c r="B99" s="13"/>
      <c r="C99" s="13"/>
      <c r="D99" s="13"/>
      <c r="E99" s="13"/>
      <c r="F99" s="13"/>
      <c r="G99" s="13"/>
      <c r="H99" s="13"/>
      <c r="I99" s="13"/>
      <c r="J99" s="13"/>
      <c r="K99" s="13"/>
    </row>
    <row r="100" spans="1:11" ht="15.75" customHeight="1">
      <c r="A100" s="13"/>
      <c r="B100" s="13"/>
      <c r="C100" s="13"/>
      <c r="D100" s="13"/>
      <c r="E100" s="13"/>
      <c r="F100" s="13"/>
      <c r="G100" s="13"/>
      <c r="H100" s="13"/>
      <c r="I100" s="13"/>
      <c r="J100" s="13"/>
      <c r="K100" s="13"/>
    </row>
  </sheetData>
  <mergeCells count="20">
    <mergeCell ref="G11:H11"/>
    <mergeCell ref="A1:H1"/>
    <mergeCell ref="A2:C2"/>
    <mergeCell ref="D2:E2"/>
    <mergeCell ref="F2:H2"/>
    <mergeCell ref="G10:H10"/>
    <mergeCell ref="F4:H4"/>
    <mergeCell ref="F7:H7"/>
    <mergeCell ref="G9:H9"/>
    <mergeCell ref="A5:H5"/>
    <mergeCell ref="A8:H8"/>
    <mergeCell ref="F6:H6"/>
    <mergeCell ref="A3:H3"/>
    <mergeCell ref="A12:H12"/>
    <mergeCell ref="A13:H13"/>
    <mergeCell ref="E18:F18"/>
    <mergeCell ref="E19:F19"/>
    <mergeCell ref="E20:F20"/>
    <mergeCell ref="A18:C18"/>
    <mergeCell ref="A17:B17"/>
  </mergeCells>
  <conditionalFormatting sqref="F10:F11">
    <cfRule type="cellIs" dxfId="6" priority="1" stopIfTrue="1" operator="greaterThan">
      <formula>69.99</formula>
    </cfRule>
  </conditionalFormatting>
  <pageMargins left="0.25" right="0.18" top="0.74803149606299213" bottom="0.74803149606299213" header="0" footer="0"/>
  <pageSetup orientation="landscape" r:id="rId1"/>
</worksheet>
</file>

<file path=xl/worksheets/sheet5.xml><?xml version="1.0" encoding="utf-8"?>
<worksheet xmlns="http://schemas.openxmlformats.org/spreadsheetml/2006/main" xmlns:r="http://schemas.openxmlformats.org/officeDocument/2006/relationships">
  <dimension ref="A1:K100"/>
  <sheetViews>
    <sheetView zoomScale="85" zoomScaleNormal="85" workbookViewId="0">
      <selection sqref="A1:H1"/>
    </sheetView>
  </sheetViews>
  <sheetFormatPr defaultColWidth="14.375" defaultRowHeight="15" customHeight="1"/>
  <cols>
    <col min="1" max="1" width="7.625" customWidth="1"/>
    <col min="2" max="2" width="23.875" customWidth="1"/>
    <col min="3" max="3" width="16.375" customWidth="1"/>
    <col min="4" max="4" width="14.625" customWidth="1"/>
    <col min="5" max="5" width="18.25" customWidth="1"/>
    <col min="6" max="6" width="19.125" customWidth="1"/>
    <col min="7" max="7" width="14.875" customWidth="1"/>
    <col min="8" max="8" width="9.125" customWidth="1"/>
    <col min="9" max="11" width="8.75" customWidth="1"/>
  </cols>
  <sheetData>
    <row r="1" spans="1:11">
      <c r="A1" s="221" t="s">
        <v>391</v>
      </c>
      <c r="B1" s="222"/>
      <c r="C1" s="222"/>
      <c r="D1" s="222"/>
      <c r="E1" s="222"/>
      <c r="F1" s="222"/>
      <c r="G1" s="222"/>
      <c r="H1" s="222"/>
      <c r="I1" s="13"/>
      <c r="J1" s="13"/>
      <c r="K1" s="13"/>
    </row>
    <row r="2" spans="1:11" ht="15" customHeight="1">
      <c r="A2" s="223" t="s">
        <v>0</v>
      </c>
      <c r="B2" s="224"/>
      <c r="C2" s="225"/>
      <c r="D2" s="226" t="s">
        <v>1</v>
      </c>
      <c r="E2" s="225"/>
      <c r="F2" s="227" t="s">
        <v>2</v>
      </c>
      <c r="G2" s="228"/>
      <c r="H2" s="229"/>
      <c r="I2" s="13"/>
      <c r="J2" s="13"/>
      <c r="K2" s="13"/>
    </row>
    <row r="3" spans="1:11" ht="20.25" customHeight="1">
      <c r="A3" s="230" t="s">
        <v>367</v>
      </c>
      <c r="B3" s="195"/>
      <c r="C3" s="195"/>
      <c r="D3" s="195"/>
      <c r="E3" s="195"/>
      <c r="F3" s="195"/>
      <c r="G3" s="195"/>
      <c r="H3" s="193"/>
      <c r="I3" s="13"/>
      <c r="J3" s="13"/>
      <c r="K3" s="13"/>
    </row>
    <row r="4" spans="1:11" ht="30" customHeight="1">
      <c r="A4" s="28" t="s">
        <v>368</v>
      </c>
      <c r="B4" s="28" t="s">
        <v>369</v>
      </c>
      <c r="C4" s="28" t="s">
        <v>370</v>
      </c>
      <c r="D4" s="39" t="s">
        <v>371</v>
      </c>
      <c r="E4" s="28" t="s">
        <v>372</v>
      </c>
      <c r="F4" s="215" t="s">
        <v>373</v>
      </c>
      <c r="G4" s="195"/>
      <c r="H4" s="193"/>
      <c r="I4" s="13"/>
      <c r="J4" s="13"/>
      <c r="K4" s="13"/>
    </row>
    <row r="5" spans="1:11" ht="15" customHeight="1">
      <c r="A5" s="217" t="s">
        <v>374</v>
      </c>
      <c r="B5" s="195"/>
      <c r="C5" s="195"/>
      <c r="D5" s="195"/>
      <c r="E5" s="195"/>
      <c r="F5" s="195"/>
      <c r="G5" s="195"/>
      <c r="H5" s="193"/>
      <c r="I5" s="13"/>
      <c r="J5" s="13"/>
      <c r="K5" s="13"/>
    </row>
    <row r="6" spans="1:11" ht="15" customHeight="1">
      <c r="A6" s="28">
        <v>1</v>
      </c>
      <c r="B6" s="29" t="s">
        <v>261</v>
      </c>
      <c r="C6" s="28">
        <v>14</v>
      </c>
      <c r="D6" s="28">
        <v>14</v>
      </c>
      <c r="E6" s="28">
        <v>11</v>
      </c>
      <c r="F6" s="216">
        <f t="shared" ref="F6:F7" si="0">E6*100/D6</f>
        <v>78.571428571428569</v>
      </c>
      <c r="G6" s="195"/>
      <c r="H6" s="193"/>
      <c r="I6" s="13"/>
      <c r="J6" s="13"/>
      <c r="K6" s="13"/>
    </row>
    <row r="7" spans="1:11">
      <c r="A7" s="28">
        <v>2</v>
      </c>
      <c r="B7" s="29" t="s">
        <v>375</v>
      </c>
      <c r="C7" s="28">
        <v>12</v>
      </c>
      <c r="D7" s="28">
        <v>12</v>
      </c>
      <c r="E7" s="28">
        <v>9</v>
      </c>
      <c r="F7" s="216">
        <f t="shared" si="0"/>
        <v>75</v>
      </c>
      <c r="G7" s="195"/>
      <c r="H7" s="193"/>
      <c r="I7" s="13"/>
      <c r="J7" s="13"/>
      <c r="K7" s="13"/>
    </row>
    <row r="8" spans="1:11" ht="15.75" customHeight="1">
      <c r="A8" s="204" t="s">
        <v>376</v>
      </c>
      <c r="B8" s="195"/>
      <c r="C8" s="195"/>
      <c r="D8" s="195"/>
      <c r="E8" s="195"/>
      <c r="F8" s="195"/>
      <c r="G8" s="195"/>
      <c r="H8" s="193"/>
      <c r="I8" s="13"/>
      <c r="J8" s="13"/>
      <c r="K8" s="13"/>
    </row>
    <row r="9" spans="1:11" ht="30">
      <c r="A9" s="28"/>
      <c r="B9" s="28" t="s">
        <v>369</v>
      </c>
      <c r="C9" s="28" t="s">
        <v>371</v>
      </c>
      <c r="D9" s="28" t="s">
        <v>377</v>
      </c>
      <c r="E9" s="28" t="s">
        <v>378</v>
      </c>
      <c r="F9" s="28" t="s">
        <v>379</v>
      </c>
      <c r="G9" s="215" t="s">
        <v>265</v>
      </c>
      <c r="H9" s="193"/>
      <c r="I9" s="13"/>
      <c r="J9" s="13"/>
      <c r="K9" s="13"/>
    </row>
    <row r="10" spans="1:11">
      <c r="A10" s="28">
        <v>1</v>
      </c>
      <c r="B10" s="29" t="s">
        <v>261</v>
      </c>
      <c r="C10" s="28">
        <v>14</v>
      </c>
      <c r="D10" s="28">
        <f>'Org capacity'!E20</f>
        <v>14</v>
      </c>
      <c r="E10" s="40">
        <f t="shared" ref="E10:E11" si="1">D10/C10*100</f>
        <v>100</v>
      </c>
      <c r="F10" s="41" t="str">
        <f>IF(D10&gt;=11,"Qualified",IF(D10&lt;11,"Not Qualified"))</f>
        <v>Qualified</v>
      </c>
      <c r="G10" s="214"/>
      <c r="H10" s="193"/>
      <c r="I10" s="13"/>
      <c r="J10" s="13"/>
      <c r="K10" s="13"/>
    </row>
    <row r="11" spans="1:11">
      <c r="A11" s="28">
        <v>2</v>
      </c>
      <c r="B11" s="29" t="s">
        <v>375</v>
      </c>
      <c r="C11" s="28">
        <v>12</v>
      </c>
      <c r="D11" s="28">
        <f>Finance!G18</f>
        <v>10</v>
      </c>
      <c r="E11" s="40">
        <f t="shared" si="1"/>
        <v>83.333333333333343</v>
      </c>
      <c r="F11" s="41" t="str">
        <f>IF(D11&gt;=12,"Qualified",IF(D11&lt;12,"Not Qualified"))</f>
        <v>Not Qualified</v>
      </c>
      <c r="G11" s="214"/>
      <c r="H11" s="193"/>
      <c r="I11" s="13"/>
      <c r="J11" s="13"/>
      <c r="K11" s="13"/>
    </row>
    <row r="12" spans="1:11" ht="15" customHeight="1">
      <c r="A12" s="204" t="s">
        <v>380</v>
      </c>
      <c r="B12" s="195"/>
      <c r="C12" s="195"/>
      <c r="D12" s="195"/>
      <c r="E12" s="195"/>
      <c r="F12" s="195"/>
      <c r="G12" s="195"/>
      <c r="H12" s="193"/>
      <c r="I12" s="13"/>
      <c r="J12" s="13"/>
      <c r="K12" s="13"/>
    </row>
    <row r="13" spans="1:11">
      <c r="A13" s="205" t="s">
        <v>381</v>
      </c>
      <c r="B13" s="195"/>
      <c r="C13" s="195"/>
      <c r="D13" s="195"/>
      <c r="E13" s="195"/>
      <c r="F13" s="195"/>
      <c r="G13" s="195"/>
      <c r="H13" s="193"/>
      <c r="I13" s="13"/>
      <c r="J13" s="13"/>
      <c r="K13" s="13"/>
    </row>
    <row r="14" spans="1:11" ht="45">
      <c r="A14" s="33" t="s">
        <v>368</v>
      </c>
      <c r="B14" s="33" t="s">
        <v>369</v>
      </c>
      <c r="C14" s="33" t="s">
        <v>382</v>
      </c>
      <c r="D14" s="33" t="s">
        <v>371</v>
      </c>
      <c r="E14" s="33" t="s">
        <v>383</v>
      </c>
      <c r="F14" s="33" t="s">
        <v>384</v>
      </c>
      <c r="G14" s="33" t="s">
        <v>385</v>
      </c>
      <c r="H14" s="33" t="s">
        <v>386</v>
      </c>
      <c r="I14" s="13"/>
      <c r="J14" s="13"/>
      <c r="K14" s="13"/>
    </row>
    <row r="15" spans="1:11" ht="15.75">
      <c r="A15" s="34">
        <v>1</v>
      </c>
      <c r="B15" s="35" t="s">
        <v>387</v>
      </c>
      <c r="C15" s="35">
        <v>23</v>
      </c>
      <c r="D15" s="35">
        <f t="shared" ref="D15:D16" si="2">C15*3</f>
        <v>69</v>
      </c>
      <c r="E15" s="35">
        <f>D15*80/100</f>
        <v>55.2</v>
      </c>
      <c r="F15" s="36">
        <f>'Programme delivery'!K51</f>
        <v>45</v>
      </c>
      <c r="G15" s="37">
        <f>F15*80%</f>
        <v>36</v>
      </c>
      <c r="H15" s="38">
        <f t="shared" ref="H15:H17" si="3">G15/E15*100</f>
        <v>65.217391304347828</v>
      </c>
      <c r="I15" s="13"/>
      <c r="J15" s="13"/>
      <c r="K15" s="13"/>
    </row>
    <row r="16" spans="1:11" ht="15.75">
      <c r="A16" s="34">
        <v>2</v>
      </c>
      <c r="B16" s="35" t="s">
        <v>388</v>
      </c>
      <c r="C16" s="35">
        <v>10</v>
      </c>
      <c r="D16" s="35">
        <f t="shared" si="2"/>
        <v>30</v>
      </c>
      <c r="E16" s="35">
        <f>D16*50/100</f>
        <v>15</v>
      </c>
      <c r="F16" s="36">
        <f>'Programme delivery'!K52</f>
        <v>17</v>
      </c>
      <c r="G16" s="37">
        <f>F16*50%</f>
        <v>8.5</v>
      </c>
      <c r="H16" s="38">
        <f t="shared" si="3"/>
        <v>56.666666666666664</v>
      </c>
      <c r="I16" s="13"/>
      <c r="J16" s="13"/>
      <c r="K16" s="13"/>
    </row>
    <row r="17" spans="1:11" ht="15.75">
      <c r="A17" s="210" t="s">
        <v>389</v>
      </c>
      <c r="B17" s="193"/>
      <c r="C17" s="35">
        <f t="shared" ref="C17:G17" si="4">SUM(C15:C16)</f>
        <v>33</v>
      </c>
      <c r="D17" s="35">
        <f t="shared" si="4"/>
        <v>99</v>
      </c>
      <c r="E17" s="35">
        <f t="shared" si="4"/>
        <v>70.2</v>
      </c>
      <c r="F17" s="36">
        <f t="shared" si="4"/>
        <v>62</v>
      </c>
      <c r="G17" s="37">
        <f t="shared" si="4"/>
        <v>44.5</v>
      </c>
      <c r="H17" s="38">
        <f t="shared" si="3"/>
        <v>63.390313390313388</v>
      </c>
      <c r="I17" s="13"/>
      <c r="J17" s="13"/>
      <c r="K17" s="13"/>
    </row>
    <row r="18" spans="1:11">
      <c r="A18" s="218" t="s">
        <v>390</v>
      </c>
      <c r="B18" s="195"/>
      <c r="C18" s="193"/>
      <c r="D18" s="220"/>
      <c r="E18" s="195"/>
      <c r="F18" s="195"/>
      <c r="G18" s="195"/>
      <c r="H18" s="193"/>
      <c r="I18" s="13"/>
      <c r="J18" s="13"/>
      <c r="K18" s="13"/>
    </row>
    <row r="19" spans="1:11" ht="14.25">
      <c r="A19" s="13"/>
      <c r="B19" s="13"/>
      <c r="C19" s="13"/>
      <c r="D19" s="13"/>
      <c r="E19" s="13"/>
      <c r="F19" s="13"/>
      <c r="G19" s="13"/>
      <c r="H19" s="13"/>
      <c r="I19" s="13"/>
      <c r="J19" s="13"/>
      <c r="K19" s="13"/>
    </row>
    <row r="20" spans="1:11" ht="14.25">
      <c r="A20" s="13"/>
      <c r="B20" s="13"/>
      <c r="C20" s="13"/>
      <c r="D20" s="13"/>
      <c r="E20" s="13"/>
      <c r="F20" s="13"/>
      <c r="G20" s="13"/>
      <c r="H20" s="13"/>
      <c r="I20" s="13"/>
      <c r="J20" s="13"/>
      <c r="K20" s="13"/>
    </row>
    <row r="21" spans="1:11" ht="15.75" customHeight="1">
      <c r="A21" s="13"/>
      <c r="B21" s="13"/>
      <c r="C21" s="13"/>
      <c r="D21" s="13"/>
      <c r="E21" s="13"/>
      <c r="F21" s="13"/>
      <c r="G21" s="13"/>
      <c r="H21" s="13"/>
      <c r="I21" s="13"/>
      <c r="J21" s="13"/>
      <c r="K21" s="13"/>
    </row>
    <row r="22" spans="1:11" ht="15.75" customHeight="1">
      <c r="A22" s="13"/>
      <c r="B22" s="13"/>
      <c r="C22" s="13"/>
      <c r="D22" s="13"/>
      <c r="E22" s="13"/>
      <c r="F22" s="13"/>
      <c r="G22" s="13"/>
      <c r="H22" s="13"/>
      <c r="I22" s="13"/>
      <c r="J22" s="13"/>
      <c r="K22" s="13"/>
    </row>
    <row r="23" spans="1:11" ht="15.75" customHeight="1">
      <c r="A23" s="13"/>
      <c r="B23" s="13"/>
      <c r="C23" s="13"/>
      <c r="D23" s="13"/>
      <c r="E23" s="13"/>
      <c r="F23" s="13"/>
      <c r="G23" s="13"/>
      <c r="H23" s="13"/>
      <c r="I23" s="13"/>
      <c r="J23" s="13"/>
      <c r="K23" s="13"/>
    </row>
    <row r="24" spans="1:11" ht="15.75" customHeight="1">
      <c r="A24" s="13"/>
      <c r="B24" s="13"/>
      <c r="C24" s="13"/>
      <c r="D24" s="13"/>
      <c r="E24" s="13"/>
      <c r="F24" s="13"/>
      <c r="G24" s="13"/>
      <c r="H24" s="13"/>
      <c r="I24" s="13"/>
      <c r="J24" s="13"/>
      <c r="K24" s="13"/>
    </row>
    <row r="25" spans="1:11" ht="15.75" customHeight="1">
      <c r="A25" s="13"/>
      <c r="B25" s="13"/>
      <c r="C25" s="13"/>
      <c r="D25" s="13"/>
      <c r="E25" s="13"/>
      <c r="F25" s="13"/>
      <c r="G25" s="13"/>
      <c r="H25" s="13"/>
      <c r="I25" s="13"/>
      <c r="J25" s="13"/>
      <c r="K25" s="13"/>
    </row>
    <row r="26" spans="1:11" ht="15.75" customHeight="1">
      <c r="A26" s="13"/>
      <c r="B26" s="13"/>
      <c r="C26" s="13"/>
      <c r="D26" s="13"/>
      <c r="E26" s="13"/>
      <c r="F26" s="13"/>
      <c r="G26" s="13"/>
      <c r="H26" s="13"/>
      <c r="I26" s="13"/>
      <c r="J26" s="13"/>
      <c r="K26" s="13"/>
    </row>
    <row r="27" spans="1:11" ht="15.75" customHeight="1">
      <c r="A27" s="13"/>
      <c r="B27" s="13"/>
      <c r="C27" s="13"/>
      <c r="D27" s="13"/>
      <c r="E27" s="13"/>
      <c r="F27" s="13"/>
      <c r="G27" s="13"/>
      <c r="H27" s="13"/>
      <c r="I27" s="13"/>
      <c r="J27" s="13"/>
      <c r="K27" s="13"/>
    </row>
    <row r="28" spans="1:11" ht="15.75" customHeight="1">
      <c r="A28" s="13"/>
      <c r="B28" s="13"/>
      <c r="C28" s="13"/>
      <c r="D28" s="13"/>
      <c r="E28" s="13"/>
      <c r="F28" s="13"/>
      <c r="G28" s="13"/>
      <c r="H28" s="13"/>
      <c r="I28" s="13"/>
      <c r="J28" s="13"/>
      <c r="K28" s="13"/>
    </row>
    <row r="29" spans="1:11" ht="15.75" customHeight="1">
      <c r="A29" s="13"/>
      <c r="B29" s="13"/>
      <c r="C29" s="13"/>
      <c r="D29" s="13"/>
      <c r="E29" s="13"/>
      <c r="F29" s="13"/>
      <c r="G29" s="13"/>
      <c r="H29" s="13"/>
      <c r="I29" s="13"/>
      <c r="J29" s="13"/>
      <c r="K29" s="13"/>
    </row>
    <row r="30" spans="1:11" ht="15.75" customHeight="1">
      <c r="A30" s="13"/>
      <c r="B30" s="13"/>
      <c r="C30" s="13"/>
      <c r="D30" s="13"/>
      <c r="E30" s="13"/>
      <c r="F30" s="13"/>
      <c r="G30" s="13"/>
      <c r="H30" s="13"/>
      <c r="I30" s="13"/>
      <c r="J30" s="13"/>
      <c r="K30" s="13"/>
    </row>
    <row r="31" spans="1:11" ht="15.75" customHeight="1">
      <c r="A31" s="13"/>
      <c r="B31" s="13"/>
      <c r="C31" s="13"/>
      <c r="D31" s="13"/>
      <c r="E31" s="13"/>
      <c r="F31" s="13"/>
      <c r="G31" s="13"/>
      <c r="H31" s="13"/>
      <c r="I31" s="13"/>
      <c r="J31" s="13"/>
      <c r="K31" s="13"/>
    </row>
    <row r="32" spans="1:11" ht="15.75" customHeight="1">
      <c r="A32" s="13"/>
      <c r="B32" s="13"/>
      <c r="C32" s="13"/>
      <c r="D32" s="13"/>
      <c r="E32" s="13"/>
      <c r="F32" s="13"/>
      <c r="G32" s="13"/>
      <c r="H32" s="13"/>
      <c r="I32" s="13"/>
      <c r="J32" s="13"/>
      <c r="K32" s="13"/>
    </row>
    <row r="33" spans="1:11" ht="15.75" customHeight="1">
      <c r="A33" s="13"/>
      <c r="B33" s="13"/>
      <c r="C33" s="13"/>
      <c r="D33" s="13"/>
      <c r="E33" s="13"/>
      <c r="F33" s="13"/>
      <c r="G33" s="13"/>
      <c r="H33" s="13"/>
      <c r="I33" s="13"/>
      <c r="J33" s="13"/>
      <c r="K33" s="13"/>
    </row>
    <row r="34" spans="1:11" ht="15.75" customHeight="1">
      <c r="A34" s="13"/>
      <c r="B34" s="13"/>
      <c r="C34" s="13"/>
      <c r="D34" s="13"/>
      <c r="E34" s="13"/>
      <c r="F34" s="13"/>
      <c r="G34" s="13"/>
      <c r="H34" s="13"/>
      <c r="I34" s="13"/>
      <c r="J34" s="13"/>
      <c r="K34" s="13"/>
    </row>
    <row r="35" spans="1:11" ht="15.75" customHeight="1">
      <c r="A35" s="13"/>
      <c r="B35" s="13"/>
      <c r="C35" s="13"/>
      <c r="D35" s="13"/>
      <c r="E35" s="13"/>
      <c r="F35" s="13"/>
      <c r="G35" s="13"/>
      <c r="H35" s="13"/>
      <c r="I35" s="13"/>
      <c r="J35" s="13"/>
      <c r="K35" s="13"/>
    </row>
    <row r="36" spans="1:11" ht="15.75" customHeight="1">
      <c r="A36" s="13"/>
      <c r="B36" s="13"/>
      <c r="C36" s="13"/>
      <c r="D36" s="13"/>
      <c r="E36" s="13"/>
      <c r="F36" s="13"/>
      <c r="G36" s="13"/>
      <c r="H36" s="13"/>
      <c r="I36" s="13"/>
      <c r="J36" s="13"/>
      <c r="K36" s="13"/>
    </row>
    <row r="37" spans="1:11" ht="15.75" customHeight="1">
      <c r="A37" s="13"/>
      <c r="B37" s="13"/>
      <c r="C37" s="13"/>
      <c r="D37" s="13"/>
      <c r="E37" s="13"/>
      <c r="F37" s="13"/>
      <c r="G37" s="13"/>
      <c r="H37" s="13"/>
      <c r="I37" s="13"/>
      <c r="J37" s="13"/>
      <c r="K37" s="13"/>
    </row>
    <row r="38" spans="1:11" ht="15.75" customHeight="1">
      <c r="A38" s="13"/>
      <c r="B38" s="13"/>
      <c r="C38" s="13"/>
      <c r="D38" s="13"/>
      <c r="E38" s="13"/>
      <c r="F38" s="13"/>
      <c r="G38" s="13"/>
      <c r="H38" s="13"/>
      <c r="I38" s="13"/>
      <c r="J38" s="13"/>
      <c r="K38" s="13"/>
    </row>
    <row r="39" spans="1:11" ht="15.75" customHeight="1">
      <c r="A39" s="13"/>
      <c r="B39" s="13"/>
      <c r="C39" s="13"/>
      <c r="D39" s="13"/>
      <c r="E39" s="13"/>
      <c r="F39" s="13"/>
      <c r="G39" s="13"/>
      <c r="H39" s="13"/>
      <c r="I39" s="13"/>
      <c r="J39" s="13"/>
      <c r="K39" s="13"/>
    </row>
    <row r="40" spans="1:11" ht="15.75" customHeight="1">
      <c r="A40" s="13"/>
      <c r="B40" s="13"/>
      <c r="C40" s="13"/>
      <c r="D40" s="13"/>
      <c r="E40" s="13"/>
      <c r="F40" s="13"/>
      <c r="G40" s="13"/>
      <c r="H40" s="13"/>
      <c r="I40" s="13"/>
      <c r="J40" s="13"/>
      <c r="K40" s="13"/>
    </row>
    <row r="41" spans="1:11" ht="15.75" customHeight="1">
      <c r="A41" s="13"/>
      <c r="B41" s="13"/>
      <c r="C41" s="13"/>
      <c r="D41" s="13"/>
      <c r="E41" s="13"/>
      <c r="F41" s="13"/>
      <c r="G41" s="13"/>
      <c r="H41" s="13"/>
      <c r="I41" s="13"/>
      <c r="J41" s="13"/>
      <c r="K41" s="13"/>
    </row>
    <row r="42" spans="1:11" ht="15.75" customHeight="1">
      <c r="A42" s="13"/>
      <c r="B42" s="13"/>
      <c r="C42" s="13"/>
      <c r="D42" s="13"/>
      <c r="E42" s="13"/>
      <c r="F42" s="13"/>
      <c r="G42" s="13"/>
      <c r="H42" s="13"/>
      <c r="I42" s="13"/>
      <c r="J42" s="13"/>
      <c r="K42" s="13"/>
    </row>
    <row r="43" spans="1:11" ht="15.75" customHeight="1">
      <c r="A43" s="13"/>
      <c r="B43" s="13"/>
      <c r="C43" s="13"/>
      <c r="D43" s="13"/>
      <c r="E43" s="13"/>
      <c r="F43" s="13"/>
      <c r="G43" s="13"/>
      <c r="H43" s="13"/>
      <c r="I43" s="13"/>
      <c r="J43" s="13"/>
      <c r="K43" s="13"/>
    </row>
    <row r="44" spans="1:11" ht="15.75" customHeight="1">
      <c r="A44" s="13"/>
      <c r="B44" s="13"/>
      <c r="C44" s="13"/>
      <c r="D44" s="13"/>
      <c r="E44" s="13"/>
      <c r="F44" s="13"/>
      <c r="G44" s="13"/>
      <c r="H44" s="13"/>
      <c r="I44" s="13"/>
      <c r="J44" s="13"/>
      <c r="K44" s="13"/>
    </row>
    <row r="45" spans="1:11" ht="15.75" customHeight="1">
      <c r="A45" s="13"/>
      <c r="B45" s="13"/>
      <c r="C45" s="13"/>
      <c r="D45" s="13"/>
      <c r="E45" s="13"/>
      <c r="F45" s="13"/>
      <c r="G45" s="13"/>
      <c r="H45" s="13"/>
      <c r="I45" s="13"/>
      <c r="J45" s="13"/>
      <c r="K45" s="13"/>
    </row>
    <row r="46" spans="1:11" ht="15.75" customHeight="1">
      <c r="A46" s="13"/>
      <c r="B46" s="13"/>
      <c r="C46" s="13"/>
      <c r="D46" s="13"/>
      <c r="E46" s="13"/>
      <c r="F46" s="13"/>
      <c r="G46" s="13"/>
      <c r="H46" s="13"/>
      <c r="I46" s="13"/>
      <c r="J46" s="13"/>
      <c r="K46" s="13"/>
    </row>
    <row r="47" spans="1:11" ht="15.75" customHeight="1">
      <c r="A47" s="13"/>
      <c r="B47" s="13"/>
      <c r="C47" s="13"/>
      <c r="D47" s="13"/>
      <c r="E47" s="13"/>
      <c r="F47" s="13"/>
      <c r="G47" s="13"/>
      <c r="H47" s="13"/>
      <c r="I47" s="13"/>
      <c r="J47" s="13"/>
      <c r="K47" s="13"/>
    </row>
    <row r="48" spans="1:11" ht="15.75" customHeight="1">
      <c r="A48" s="13"/>
      <c r="B48" s="13"/>
      <c r="C48" s="13"/>
      <c r="D48" s="13"/>
      <c r="E48" s="13"/>
      <c r="F48" s="13"/>
      <c r="G48" s="13"/>
      <c r="H48" s="13"/>
      <c r="I48" s="13"/>
      <c r="J48" s="13"/>
      <c r="K48" s="13"/>
    </row>
    <row r="49" spans="1:11" ht="15.75" customHeight="1">
      <c r="A49" s="13"/>
      <c r="B49" s="13"/>
      <c r="C49" s="13"/>
      <c r="D49" s="13"/>
      <c r="E49" s="13"/>
      <c r="F49" s="13"/>
      <c r="G49" s="13"/>
      <c r="H49" s="13"/>
      <c r="I49" s="13"/>
      <c r="J49" s="13"/>
      <c r="K49" s="13"/>
    </row>
    <row r="50" spans="1:11" ht="15.75" customHeight="1">
      <c r="A50" s="13"/>
      <c r="B50" s="13"/>
      <c r="C50" s="13"/>
      <c r="D50" s="13"/>
      <c r="E50" s="13"/>
      <c r="F50" s="13"/>
      <c r="G50" s="13"/>
      <c r="H50" s="13"/>
      <c r="I50" s="13"/>
      <c r="J50" s="13"/>
      <c r="K50" s="13"/>
    </row>
    <row r="51" spans="1:11" ht="15.75" customHeight="1">
      <c r="A51" s="13"/>
      <c r="B51" s="13"/>
      <c r="C51" s="13"/>
      <c r="D51" s="13"/>
      <c r="E51" s="13"/>
      <c r="F51" s="13"/>
      <c r="G51" s="13"/>
      <c r="H51" s="13"/>
      <c r="I51" s="13"/>
      <c r="J51" s="13"/>
      <c r="K51" s="13"/>
    </row>
    <row r="52" spans="1:11" ht="15.75" customHeight="1">
      <c r="A52" s="13"/>
      <c r="B52" s="13"/>
      <c r="C52" s="13"/>
      <c r="D52" s="13"/>
      <c r="E52" s="13"/>
      <c r="F52" s="13"/>
      <c r="G52" s="13"/>
      <c r="H52" s="13"/>
      <c r="I52" s="13"/>
      <c r="J52" s="13"/>
      <c r="K52" s="13"/>
    </row>
    <row r="53" spans="1:11" ht="15.75" customHeight="1">
      <c r="A53" s="13"/>
      <c r="B53" s="13"/>
      <c r="C53" s="13"/>
      <c r="D53" s="13"/>
      <c r="E53" s="13"/>
      <c r="F53" s="13"/>
      <c r="G53" s="13"/>
      <c r="H53" s="13"/>
      <c r="I53" s="13"/>
      <c r="J53" s="13"/>
      <c r="K53" s="13"/>
    </row>
    <row r="54" spans="1:11" ht="15.75" customHeight="1">
      <c r="A54" s="13"/>
      <c r="B54" s="13"/>
      <c r="C54" s="13"/>
      <c r="D54" s="13"/>
      <c r="E54" s="13"/>
      <c r="F54" s="13"/>
      <c r="G54" s="13"/>
      <c r="H54" s="13"/>
      <c r="I54" s="13"/>
      <c r="J54" s="13"/>
      <c r="K54" s="13"/>
    </row>
    <row r="55" spans="1:11" ht="15.75" customHeight="1">
      <c r="A55" s="13"/>
      <c r="B55" s="13"/>
      <c r="C55" s="13"/>
      <c r="D55" s="13"/>
      <c r="E55" s="13"/>
      <c r="F55" s="13"/>
      <c r="G55" s="13"/>
      <c r="H55" s="13"/>
      <c r="I55" s="13"/>
      <c r="J55" s="13"/>
      <c r="K55" s="13"/>
    </row>
    <row r="56" spans="1:11" ht="15.75" customHeight="1">
      <c r="A56" s="13"/>
      <c r="B56" s="13"/>
      <c r="C56" s="13"/>
      <c r="D56" s="13"/>
      <c r="E56" s="13"/>
      <c r="F56" s="13"/>
      <c r="G56" s="13"/>
      <c r="H56" s="13"/>
      <c r="I56" s="13"/>
      <c r="J56" s="13"/>
      <c r="K56" s="13"/>
    </row>
    <row r="57" spans="1:11" ht="15.75" customHeight="1">
      <c r="A57" s="13"/>
      <c r="B57" s="13"/>
      <c r="C57" s="13"/>
      <c r="D57" s="13"/>
      <c r="E57" s="13"/>
      <c r="F57" s="13"/>
      <c r="G57" s="13"/>
      <c r="H57" s="13"/>
      <c r="I57" s="13"/>
      <c r="J57" s="13"/>
      <c r="K57" s="13"/>
    </row>
    <row r="58" spans="1:11" ht="15.75" customHeight="1">
      <c r="A58" s="13"/>
      <c r="B58" s="13"/>
      <c r="C58" s="13"/>
      <c r="D58" s="13"/>
      <c r="E58" s="13"/>
      <c r="F58" s="13"/>
      <c r="G58" s="13"/>
      <c r="H58" s="13"/>
      <c r="I58" s="13"/>
      <c r="J58" s="13"/>
      <c r="K58" s="13"/>
    </row>
    <row r="59" spans="1:11" ht="15.75" customHeight="1">
      <c r="A59" s="13"/>
      <c r="B59" s="13"/>
      <c r="C59" s="13"/>
      <c r="D59" s="13"/>
      <c r="E59" s="13"/>
      <c r="F59" s="13"/>
      <c r="G59" s="13"/>
      <c r="H59" s="13"/>
      <c r="I59" s="13"/>
      <c r="J59" s="13"/>
      <c r="K59" s="13"/>
    </row>
    <row r="60" spans="1:11" ht="15.75" customHeight="1">
      <c r="A60" s="13"/>
      <c r="B60" s="13"/>
      <c r="C60" s="13"/>
      <c r="D60" s="13"/>
      <c r="E60" s="13"/>
      <c r="F60" s="13"/>
      <c r="G60" s="13"/>
      <c r="H60" s="13"/>
      <c r="I60" s="13"/>
      <c r="J60" s="13"/>
      <c r="K60" s="13"/>
    </row>
    <row r="61" spans="1:11" ht="15.75" customHeight="1">
      <c r="A61" s="13"/>
      <c r="B61" s="13"/>
      <c r="C61" s="13"/>
      <c r="D61" s="13"/>
      <c r="E61" s="13"/>
      <c r="F61" s="13"/>
      <c r="G61" s="13"/>
      <c r="H61" s="13"/>
      <c r="I61" s="13"/>
      <c r="J61" s="13"/>
      <c r="K61" s="13"/>
    </row>
    <row r="62" spans="1:11" ht="15.75" customHeight="1">
      <c r="A62" s="13"/>
      <c r="B62" s="13"/>
      <c r="C62" s="13"/>
      <c r="D62" s="13"/>
      <c r="E62" s="13"/>
      <c r="F62" s="13"/>
      <c r="G62" s="13"/>
      <c r="H62" s="13"/>
      <c r="I62" s="13"/>
      <c r="J62" s="13"/>
      <c r="K62" s="13"/>
    </row>
    <row r="63" spans="1:11" ht="15.75" customHeight="1">
      <c r="A63" s="13"/>
      <c r="B63" s="13"/>
      <c r="C63" s="13"/>
      <c r="D63" s="13"/>
      <c r="E63" s="13"/>
      <c r="F63" s="13"/>
      <c r="G63" s="13"/>
      <c r="H63" s="13"/>
      <c r="I63" s="13"/>
      <c r="J63" s="13"/>
      <c r="K63" s="13"/>
    </row>
    <row r="64" spans="1:11" ht="15.75" customHeight="1">
      <c r="A64" s="13"/>
      <c r="B64" s="13"/>
      <c r="C64" s="13"/>
      <c r="D64" s="13"/>
      <c r="E64" s="13"/>
      <c r="F64" s="13"/>
      <c r="G64" s="13"/>
      <c r="H64" s="13"/>
      <c r="I64" s="13"/>
      <c r="J64" s="13"/>
      <c r="K64" s="13"/>
    </row>
    <row r="65" spans="1:11" ht="15.75" customHeight="1">
      <c r="A65" s="13"/>
      <c r="B65" s="13"/>
      <c r="C65" s="13"/>
      <c r="D65" s="13"/>
      <c r="E65" s="13"/>
      <c r="F65" s="13"/>
      <c r="G65" s="13"/>
      <c r="H65" s="13"/>
      <c r="I65" s="13"/>
      <c r="J65" s="13"/>
      <c r="K65" s="13"/>
    </row>
    <row r="66" spans="1:11" ht="15.75" customHeight="1">
      <c r="A66" s="13"/>
      <c r="B66" s="13"/>
      <c r="C66" s="13"/>
      <c r="D66" s="13"/>
      <c r="E66" s="13"/>
      <c r="F66" s="13"/>
      <c r="G66" s="13"/>
      <c r="H66" s="13"/>
      <c r="I66" s="13"/>
      <c r="J66" s="13"/>
      <c r="K66" s="13"/>
    </row>
    <row r="67" spans="1:11" ht="15.75" customHeight="1">
      <c r="A67" s="13"/>
      <c r="B67" s="13"/>
      <c r="C67" s="13"/>
      <c r="D67" s="13"/>
      <c r="E67" s="13"/>
      <c r="F67" s="13"/>
      <c r="G67" s="13"/>
      <c r="H67" s="13"/>
      <c r="I67" s="13"/>
      <c r="J67" s="13"/>
      <c r="K67" s="13"/>
    </row>
    <row r="68" spans="1:11" ht="15.75" customHeight="1">
      <c r="A68" s="13"/>
      <c r="B68" s="13"/>
      <c r="C68" s="13"/>
      <c r="D68" s="13"/>
      <c r="E68" s="13"/>
      <c r="F68" s="13"/>
      <c r="G68" s="13"/>
      <c r="H68" s="13"/>
      <c r="I68" s="13"/>
      <c r="J68" s="13"/>
      <c r="K68" s="13"/>
    </row>
    <row r="69" spans="1:11" ht="15.75" customHeight="1">
      <c r="A69" s="13"/>
      <c r="B69" s="13"/>
      <c r="C69" s="13"/>
      <c r="D69" s="13"/>
      <c r="E69" s="13"/>
      <c r="F69" s="13"/>
      <c r="G69" s="13"/>
      <c r="H69" s="13"/>
      <c r="I69" s="13"/>
      <c r="J69" s="13"/>
      <c r="K69" s="13"/>
    </row>
    <row r="70" spans="1:11" ht="15.75" customHeight="1">
      <c r="A70" s="13"/>
      <c r="B70" s="13"/>
      <c r="C70" s="13"/>
      <c r="D70" s="13"/>
      <c r="E70" s="13"/>
      <c r="F70" s="13"/>
      <c r="G70" s="13"/>
      <c r="H70" s="13"/>
      <c r="I70" s="13"/>
      <c r="J70" s="13"/>
      <c r="K70" s="13"/>
    </row>
    <row r="71" spans="1:11" ht="15.75" customHeight="1">
      <c r="A71" s="13"/>
      <c r="B71" s="13"/>
      <c r="C71" s="13"/>
      <c r="D71" s="13"/>
      <c r="E71" s="13"/>
      <c r="F71" s="13"/>
      <c r="G71" s="13"/>
      <c r="H71" s="13"/>
      <c r="I71" s="13"/>
      <c r="J71" s="13"/>
      <c r="K71" s="13"/>
    </row>
    <row r="72" spans="1:11" ht="15.75" customHeight="1">
      <c r="A72" s="13"/>
      <c r="B72" s="13"/>
      <c r="C72" s="13"/>
      <c r="D72" s="13"/>
      <c r="E72" s="13"/>
      <c r="F72" s="13"/>
      <c r="G72" s="13"/>
      <c r="H72" s="13"/>
      <c r="I72" s="13"/>
      <c r="J72" s="13"/>
      <c r="K72" s="13"/>
    </row>
    <row r="73" spans="1:11" ht="15.75" customHeight="1">
      <c r="A73" s="13"/>
      <c r="B73" s="13"/>
      <c r="C73" s="13"/>
      <c r="D73" s="13"/>
      <c r="E73" s="13"/>
      <c r="F73" s="13"/>
      <c r="G73" s="13"/>
      <c r="H73" s="13"/>
      <c r="I73" s="13"/>
      <c r="J73" s="13"/>
      <c r="K73" s="13"/>
    </row>
    <row r="74" spans="1:11" ht="15.75" customHeight="1">
      <c r="A74" s="13"/>
      <c r="B74" s="13"/>
      <c r="C74" s="13"/>
      <c r="D74" s="13"/>
      <c r="E74" s="13"/>
      <c r="F74" s="13"/>
      <c r="G74" s="13"/>
      <c r="H74" s="13"/>
      <c r="I74" s="13"/>
      <c r="J74" s="13"/>
      <c r="K74" s="13"/>
    </row>
    <row r="75" spans="1:11" ht="15.75" customHeight="1">
      <c r="A75" s="13"/>
      <c r="B75" s="13"/>
      <c r="C75" s="13"/>
      <c r="D75" s="13"/>
      <c r="E75" s="13"/>
      <c r="F75" s="13"/>
      <c r="G75" s="13"/>
      <c r="H75" s="13"/>
      <c r="I75" s="13"/>
      <c r="J75" s="13"/>
      <c r="K75" s="13"/>
    </row>
    <row r="76" spans="1:11" ht="15.75" customHeight="1">
      <c r="A76" s="13"/>
      <c r="B76" s="13"/>
      <c r="C76" s="13"/>
      <c r="D76" s="13"/>
      <c r="E76" s="13"/>
      <c r="F76" s="13"/>
      <c r="G76" s="13"/>
      <c r="H76" s="13"/>
      <c r="I76" s="13"/>
      <c r="J76" s="13"/>
      <c r="K76" s="13"/>
    </row>
    <row r="77" spans="1:11" ht="15.75" customHeight="1">
      <c r="A77" s="13"/>
      <c r="B77" s="13"/>
      <c r="C77" s="13"/>
      <c r="D77" s="13"/>
      <c r="E77" s="13"/>
      <c r="F77" s="13"/>
      <c r="G77" s="13"/>
      <c r="H77" s="13"/>
      <c r="I77" s="13"/>
      <c r="J77" s="13"/>
      <c r="K77" s="13"/>
    </row>
    <row r="78" spans="1:11" ht="15.75" customHeight="1">
      <c r="A78" s="13"/>
      <c r="B78" s="13"/>
      <c r="C78" s="13"/>
      <c r="D78" s="13"/>
      <c r="E78" s="13"/>
      <c r="F78" s="13"/>
      <c r="G78" s="13"/>
      <c r="H78" s="13"/>
      <c r="I78" s="13"/>
      <c r="J78" s="13"/>
      <c r="K78" s="13"/>
    </row>
    <row r="79" spans="1:11" ht="15.75" customHeight="1">
      <c r="A79" s="13"/>
      <c r="B79" s="13"/>
      <c r="C79" s="13"/>
      <c r="D79" s="13"/>
      <c r="E79" s="13"/>
      <c r="F79" s="13"/>
      <c r="G79" s="13"/>
      <c r="H79" s="13"/>
      <c r="I79" s="13"/>
      <c r="J79" s="13"/>
      <c r="K79" s="13"/>
    </row>
    <row r="80" spans="1:11" ht="15.75" customHeight="1">
      <c r="A80" s="13"/>
      <c r="B80" s="13"/>
      <c r="C80" s="13"/>
      <c r="D80" s="13"/>
      <c r="E80" s="13"/>
      <c r="F80" s="13"/>
      <c r="G80" s="13"/>
      <c r="H80" s="13"/>
      <c r="I80" s="13"/>
      <c r="J80" s="13"/>
      <c r="K80" s="13"/>
    </row>
    <row r="81" spans="1:11" ht="15.75" customHeight="1">
      <c r="A81" s="13"/>
      <c r="B81" s="13"/>
      <c r="C81" s="13"/>
      <c r="D81" s="13"/>
      <c r="E81" s="13"/>
      <c r="F81" s="13"/>
      <c r="G81" s="13"/>
      <c r="H81" s="13"/>
      <c r="I81" s="13"/>
      <c r="J81" s="13"/>
      <c r="K81" s="13"/>
    </row>
    <row r="82" spans="1:11" ht="15.75" customHeight="1">
      <c r="A82" s="13"/>
      <c r="B82" s="13"/>
      <c r="C82" s="13"/>
      <c r="D82" s="13"/>
      <c r="E82" s="13"/>
      <c r="F82" s="13"/>
      <c r="G82" s="13"/>
      <c r="H82" s="13"/>
      <c r="I82" s="13"/>
      <c r="J82" s="13"/>
      <c r="K82" s="13"/>
    </row>
    <row r="83" spans="1:11" ht="15.75" customHeight="1">
      <c r="A83" s="13"/>
      <c r="B83" s="13"/>
      <c r="C83" s="13"/>
      <c r="D83" s="13"/>
      <c r="E83" s="13"/>
      <c r="F83" s="13"/>
      <c r="G83" s="13"/>
      <c r="H83" s="13"/>
      <c r="I83" s="13"/>
      <c r="J83" s="13"/>
      <c r="K83" s="13"/>
    </row>
    <row r="84" spans="1:11" ht="15.75" customHeight="1">
      <c r="A84" s="13"/>
      <c r="B84" s="13"/>
      <c r="C84" s="13"/>
      <c r="D84" s="13"/>
      <c r="E84" s="13"/>
      <c r="F84" s="13"/>
      <c r="G84" s="13"/>
      <c r="H84" s="13"/>
      <c r="I84" s="13"/>
      <c r="J84" s="13"/>
      <c r="K84" s="13"/>
    </row>
    <row r="85" spans="1:11" ht="15.75" customHeight="1">
      <c r="A85" s="13"/>
      <c r="B85" s="13"/>
      <c r="C85" s="13"/>
      <c r="D85" s="13"/>
      <c r="E85" s="13"/>
      <c r="F85" s="13"/>
      <c r="G85" s="13"/>
      <c r="H85" s="13"/>
      <c r="I85" s="13"/>
      <c r="J85" s="13"/>
      <c r="K85" s="13"/>
    </row>
    <row r="86" spans="1:11" ht="15.75" customHeight="1">
      <c r="A86" s="13"/>
      <c r="B86" s="13"/>
      <c r="C86" s="13"/>
      <c r="D86" s="13"/>
      <c r="E86" s="13"/>
      <c r="F86" s="13"/>
      <c r="G86" s="13"/>
      <c r="H86" s="13"/>
      <c r="I86" s="13"/>
      <c r="J86" s="13"/>
      <c r="K86" s="13"/>
    </row>
    <row r="87" spans="1:11" ht="15.75" customHeight="1">
      <c r="A87" s="13"/>
      <c r="B87" s="13"/>
      <c r="C87" s="13"/>
      <c r="D87" s="13"/>
      <c r="E87" s="13"/>
      <c r="F87" s="13"/>
      <c r="G87" s="13"/>
      <c r="H87" s="13"/>
      <c r="I87" s="13"/>
      <c r="J87" s="13"/>
      <c r="K87" s="13"/>
    </row>
    <row r="88" spans="1:11" ht="15.75" customHeight="1">
      <c r="A88" s="13"/>
      <c r="B88" s="13"/>
      <c r="C88" s="13"/>
      <c r="D88" s="13"/>
      <c r="E88" s="13"/>
      <c r="F88" s="13"/>
      <c r="G88" s="13"/>
      <c r="H88" s="13"/>
      <c r="I88" s="13"/>
      <c r="J88" s="13"/>
      <c r="K88" s="13"/>
    </row>
    <row r="89" spans="1:11" ht="15.75" customHeight="1">
      <c r="A89" s="13"/>
      <c r="B89" s="13"/>
      <c r="C89" s="13"/>
      <c r="D89" s="13"/>
      <c r="E89" s="13"/>
      <c r="F89" s="13"/>
      <c r="G89" s="13"/>
      <c r="H89" s="13"/>
      <c r="I89" s="13"/>
      <c r="J89" s="13"/>
      <c r="K89" s="13"/>
    </row>
    <row r="90" spans="1:11" ht="15.75" customHeight="1">
      <c r="A90" s="13"/>
      <c r="B90" s="13"/>
      <c r="C90" s="13"/>
      <c r="D90" s="13"/>
      <c r="E90" s="13"/>
      <c r="F90" s="13"/>
      <c r="G90" s="13"/>
      <c r="H90" s="13"/>
      <c r="I90" s="13"/>
      <c r="J90" s="13"/>
      <c r="K90" s="13"/>
    </row>
    <row r="91" spans="1:11" ht="15.75" customHeight="1">
      <c r="A91" s="13"/>
      <c r="B91" s="13"/>
      <c r="C91" s="13"/>
      <c r="D91" s="13"/>
      <c r="E91" s="13"/>
      <c r="F91" s="13"/>
      <c r="G91" s="13"/>
      <c r="H91" s="13"/>
      <c r="I91" s="13"/>
      <c r="J91" s="13"/>
      <c r="K91" s="13"/>
    </row>
    <row r="92" spans="1:11" ht="15.75" customHeight="1">
      <c r="A92" s="13"/>
      <c r="B92" s="13"/>
      <c r="C92" s="13"/>
      <c r="D92" s="13"/>
      <c r="E92" s="13"/>
      <c r="F92" s="13"/>
      <c r="G92" s="13"/>
      <c r="H92" s="13"/>
      <c r="I92" s="13"/>
      <c r="J92" s="13"/>
      <c r="K92" s="13"/>
    </row>
    <row r="93" spans="1:11" ht="15.75" customHeight="1">
      <c r="A93" s="13"/>
      <c r="B93" s="13"/>
      <c r="C93" s="13"/>
      <c r="D93" s="13"/>
      <c r="E93" s="13"/>
      <c r="F93" s="13"/>
      <c r="G93" s="13"/>
      <c r="H93" s="13"/>
      <c r="I93" s="13"/>
      <c r="J93" s="13"/>
      <c r="K93" s="13"/>
    </row>
    <row r="94" spans="1:11" ht="15.75" customHeight="1">
      <c r="A94" s="13"/>
      <c r="B94" s="13"/>
      <c r="C94" s="13"/>
      <c r="D94" s="13"/>
      <c r="E94" s="13"/>
      <c r="F94" s="13"/>
      <c r="G94" s="13"/>
      <c r="H94" s="13"/>
      <c r="I94" s="13"/>
      <c r="J94" s="13"/>
      <c r="K94" s="13"/>
    </row>
    <row r="95" spans="1:11" ht="15.75" customHeight="1">
      <c r="A95" s="13"/>
      <c r="B95" s="13"/>
      <c r="C95" s="13"/>
      <c r="D95" s="13"/>
      <c r="E95" s="13"/>
      <c r="F95" s="13"/>
      <c r="G95" s="13"/>
      <c r="H95" s="13"/>
      <c r="I95" s="13"/>
      <c r="J95" s="13"/>
      <c r="K95" s="13"/>
    </row>
    <row r="96" spans="1:11" ht="15.75" customHeight="1">
      <c r="A96" s="13"/>
      <c r="B96" s="13"/>
      <c r="C96" s="13"/>
      <c r="D96" s="13"/>
      <c r="E96" s="13"/>
      <c r="F96" s="13"/>
      <c r="G96" s="13"/>
      <c r="H96" s="13"/>
      <c r="I96" s="13"/>
      <c r="J96" s="13"/>
      <c r="K96" s="13"/>
    </row>
    <row r="97" spans="1:11" ht="15.75" customHeight="1">
      <c r="A97" s="13"/>
      <c r="B97" s="13"/>
      <c r="C97" s="13"/>
      <c r="D97" s="13"/>
      <c r="E97" s="13"/>
      <c r="F97" s="13"/>
      <c r="G97" s="13"/>
      <c r="H97" s="13"/>
      <c r="I97" s="13"/>
      <c r="J97" s="13"/>
      <c r="K97" s="13"/>
    </row>
    <row r="98" spans="1:11" ht="15.75" customHeight="1">
      <c r="A98" s="13"/>
      <c r="B98" s="13"/>
      <c r="C98" s="13"/>
      <c r="D98" s="13"/>
      <c r="E98" s="13"/>
      <c r="F98" s="13"/>
      <c r="G98" s="13"/>
      <c r="H98" s="13"/>
      <c r="I98" s="13"/>
      <c r="J98" s="13"/>
      <c r="K98" s="13"/>
    </row>
    <row r="99" spans="1:11" ht="15.75" customHeight="1">
      <c r="A99" s="13"/>
      <c r="B99" s="13"/>
      <c r="C99" s="13"/>
      <c r="D99" s="13"/>
      <c r="E99" s="13"/>
      <c r="F99" s="13"/>
      <c r="G99" s="13"/>
      <c r="H99" s="13"/>
      <c r="I99" s="13"/>
      <c r="J99" s="13"/>
      <c r="K99" s="13"/>
    </row>
    <row r="100" spans="1:11" ht="15.75" customHeight="1">
      <c r="A100" s="13"/>
      <c r="B100" s="13"/>
      <c r="C100" s="13"/>
      <c r="D100" s="13"/>
      <c r="E100" s="13"/>
      <c r="F100" s="13"/>
      <c r="G100" s="13"/>
      <c r="H100" s="13"/>
      <c r="I100" s="13"/>
      <c r="J100" s="13"/>
      <c r="K100" s="13"/>
    </row>
  </sheetData>
  <mergeCells count="18">
    <mergeCell ref="F6:H6"/>
    <mergeCell ref="F7:H7"/>
    <mergeCell ref="A1:H1"/>
    <mergeCell ref="A2:C2"/>
    <mergeCell ref="D2:E2"/>
    <mergeCell ref="F2:H2"/>
    <mergeCell ref="A3:H3"/>
    <mergeCell ref="F4:H4"/>
    <mergeCell ref="A5:H5"/>
    <mergeCell ref="A8:H8"/>
    <mergeCell ref="G10:H10"/>
    <mergeCell ref="G9:H9"/>
    <mergeCell ref="A18:C18"/>
    <mergeCell ref="D18:H18"/>
    <mergeCell ref="G11:H11"/>
    <mergeCell ref="A12:H12"/>
    <mergeCell ref="A13:H13"/>
    <mergeCell ref="A17:B17"/>
  </mergeCells>
  <conditionalFormatting sqref="F10">
    <cfRule type="cellIs" dxfId="5" priority="1" stopIfTrue="1" operator="greaterThan">
      <formula>69.99</formula>
    </cfRule>
  </conditionalFormatting>
  <conditionalFormatting sqref="F10:F11">
    <cfRule type="cellIs" dxfId="4"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dimension ref="A1:K100"/>
  <sheetViews>
    <sheetView workbookViewId="0">
      <selection activeCell="H20" sqref="H20"/>
    </sheetView>
  </sheetViews>
  <sheetFormatPr defaultColWidth="14.375" defaultRowHeight="15" customHeight="1"/>
  <cols>
    <col min="1" max="1" width="7.625" customWidth="1"/>
    <col min="2" max="2" width="23.875" customWidth="1"/>
    <col min="3" max="3" width="16.375" customWidth="1"/>
    <col min="4" max="4" width="14.625" customWidth="1"/>
    <col min="5" max="5" width="18.25" customWidth="1"/>
    <col min="6" max="6" width="19.125" customWidth="1"/>
    <col min="7" max="7" width="14.875" customWidth="1"/>
    <col min="8" max="8" width="9.125" customWidth="1"/>
    <col min="9" max="11" width="8.75" customWidth="1"/>
  </cols>
  <sheetData>
    <row r="1" spans="1:11">
      <c r="A1" s="221" t="s">
        <v>392</v>
      </c>
      <c r="B1" s="222"/>
      <c r="C1" s="222"/>
      <c r="D1" s="222"/>
      <c r="E1" s="222"/>
      <c r="F1" s="222"/>
      <c r="G1" s="222"/>
      <c r="H1" s="222"/>
      <c r="I1" s="13"/>
      <c r="J1" s="13"/>
      <c r="K1" s="13"/>
    </row>
    <row r="2" spans="1:11" ht="15" customHeight="1">
      <c r="A2" s="223" t="s">
        <v>0</v>
      </c>
      <c r="B2" s="224"/>
      <c r="C2" s="225"/>
      <c r="D2" s="226" t="s">
        <v>1</v>
      </c>
      <c r="E2" s="225"/>
      <c r="F2" s="227" t="s">
        <v>2</v>
      </c>
      <c r="G2" s="228"/>
      <c r="H2" s="229"/>
      <c r="I2" s="13"/>
      <c r="J2" s="13"/>
      <c r="K2" s="13"/>
    </row>
    <row r="3" spans="1:11" ht="20.25" customHeight="1">
      <c r="A3" s="230" t="s">
        <v>367</v>
      </c>
      <c r="B3" s="195"/>
      <c r="C3" s="195"/>
      <c r="D3" s="195"/>
      <c r="E3" s="195"/>
      <c r="F3" s="195"/>
      <c r="G3" s="195"/>
      <c r="H3" s="193"/>
      <c r="I3" s="13"/>
      <c r="J3" s="13"/>
      <c r="K3" s="13"/>
    </row>
    <row r="4" spans="1:11" ht="30" customHeight="1">
      <c r="A4" s="28" t="s">
        <v>368</v>
      </c>
      <c r="B4" s="28" t="s">
        <v>369</v>
      </c>
      <c r="C4" s="28" t="s">
        <v>370</v>
      </c>
      <c r="D4" s="39" t="s">
        <v>371</v>
      </c>
      <c r="E4" s="28" t="s">
        <v>372</v>
      </c>
      <c r="F4" s="215" t="s">
        <v>373</v>
      </c>
      <c r="G4" s="195"/>
      <c r="H4" s="193"/>
      <c r="I4" s="13"/>
      <c r="J4" s="13"/>
      <c r="K4" s="13"/>
    </row>
    <row r="5" spans="1:11" ht="15" customHeight="1">
      <c r="A5" s="217" t="s">
        <v>374</v>
      </c>
      <c r="B5" s="195"/>
      <c r="C5" s="195"/>
      <c r="D5" s="195"/>
      <c r="E5" s="195"/>
      <c r="F5" s="195"/>
      <c r="G5" s="195"/>
      <c r="H5" s="193"/>
      <c r="I5" s="13"/>
      <c r="J5" s="13"/>
      <c r="K5" s="13"/>
    </row>
    <row r="6" spans="1:11" ht="15" customHeight="1">
      <c r="A6" s="28">
        <v>1</v>
      </c>
      <c r="B6" s="29" t="s">
        <v>261</v>
      </c>
      <c r="C6" s="28">
        <v>14</v>
      </c>
      <c r="D6" s="28">
        <v>12</v>
      </c>
      <c r="E6" s="28">
        <v>8</v>
      </c>
      <c r="F6" s="216">
        <f t="shared" ref="F6:F7" si="0">E6*100/D6</f>
        <v>66.666666666666671</v>
      </c>
      <c r="G6" s="195"/>
      <c r="H6" s="193"/>
      <c r="I6" s="13"/>
      <c r="J6" s="13"/>
      <c r="K6" s="13"/>
    </row>
    <row r="7" spans="1:11">
      <c r="A7" s="28">
        <v>2</v>
      </c>
      <c r="B7" s="29" t="s">
        <v>375</v>
      </c>
      <c r="C7" s="28">
        <v>12</v>
      </c>
      <c r="D7" s="28">
        <v>12</v>
      </c>
      <c r="E7" s="28">
        <v>8</v>
      </c>
      <c r="F7" s="216">
        <f t="shared" si="0"/>
        <v>66.666666666666671</v>
      </c>
      <c r="G7" s="195"/>
      <c r="H7" s="193"/>
      <c r="I7" s="13"/>
      <c r="J7" s="13"/>
      <c r="K7" s="13"/>
    </row>
    <row r="8" spans="1:11" ht="15.75" customHeight="1">
      <c r="A8" s="204" t="s">
        <v>376</v>
      </c>
      <c r="B8" s="195"/>
      <c r="C8" s="195"/>
      <c r="D8" s="195"/>
      <c r="E8" s="195"/>
      <c r="F8" s="195"/>
      <c r="G8" s="195"/>
      <c r="H8" s="193"/>
      <c r="I8" s="13"/>
      <c r="J8" s="13"/>
      <c r="K8" s="13"/>
    </row>
    <row r="9" spans="1:11" ht="30">
      <c r="A9" s="28"/>
      <c r="B9" s="28" t="s">
        <v>369</v>
      </c>
      <c r="C9" s="28" t="s">
        <v>371</v>
      </c>
      <c r="D9" s="28" t="s">
        <v>377</v>
      </c>
      <c r="E9" s="28" t="s">
        <v>378</v>
      </c>
      <c r="F9" s="28" t="s">
        <v>379</v>
      </c>
      <c r="G9" s="215" t="s">
        <v>265</v>
      </c>
      <c r="H9" s="193"/>
      <c r="I9" s="13"/>
      <c r="J9" s="13"/>
      <c r="K9" s="13"/>
    </row>
    <row r="10" spans="1:11">
      <c r="A10" s="28">
        <v>1</v>
      </c>
      <c r="B10" s="29" t="s">
        <v>261</v>
      </c>
      <c r="C10" s="28">
        <v>14</v>
      </c>
      <c r="D10" s="28">
        <f>'Org capacity'!E20</f>
        <v>14</v>
      </c>
      <c r="E10" s="40">
        <f t="shared" ref="E10:E11" si="1">D10/C10*100</f>
        <v>100</v>
      </c>
      <c r="F10" s="41" t="str">
        <f>IF(D10&gt;=11,"Qualified",IF(D10&lt;11,"Not Qualified"))</f>
        <v>Qualified</v>
      </c>
      <c r="G10" s="214"/>
      <c r="H10" s="193"/>
      <c r="I10" s="13"/>
      <c r="J10" s="13"/>
      <c r="K10" s="13"/>
    </row>
    <row r="11" spans="1:11">
      <c r="A11" s="28">
        <v>2</v>
      </c>
      <c r="B11" s="29" t="s">
        <v>375</v>
      </c>
      <c r="C11" s="28">
        <v>12</v>
      </c>
      <c r="D11" s="28">
        <f>Finance!G18</f>
        <v>10</v>
      </c>
      <c r="E11" s="40">
        <f t="shared" si="1"/>
        <v>83.333333333333343</v>
      </c>
      <c r="F11" s="41" t="str">
        <f>IF(D11&gt;=12,"Qualified",IF(D11&lt;12,"Not Qualified"))</f>
        <v>Not Qualified</v>
      </c>
      <c r="G11" s="214"/>
      <c r="H11" s="193"/>
      <c r="I11" s="13"/>
      <c r="J11" s="13"/>
      <c r="K11" s="13"/>
    </row>
    <row r="12" spans="1:11" ht="15" customHeight="1">
      <c r="A12" s="204" t="s">
        <v>380</v>
      </c>
      <c r="B12" s="195"/>
      <c r="C12" s="195"/>
      <c r="D12" s="195"/>
      <c r="E12" s="195"/>
      <c r="F12" s="195"/>
      <c r="G12" s="195"/>
      <c r="H12" s="193"/>
      <c r="I12" s="13"/>
      <c r="J12" s="13"/>
      <c r="K12" s="13"/>
    </row>
    <row r="13" spans="1:11">
      <c r="A13" s="205" t="s">
        <v>381</v>
      </c>
      <c r="B13" s="195"/>
      <c r="C13" s="195"/>
      <c r="D13" s="195"/>
      <c r="E13" s="195"/>
      <c r="F13" s="195"/>
      <c r="G13" s="195"/>
      <c r="H13" s="193"/>
      <c r="I13" s="13"/>
      <c r="J13" s="13"/>
      <c r="K13" s="13"/>
    </row>
    <row r="14" spans="1:11" ht="45">
      <c r="A14" s="33" t="s">
        <v>368</v>
      </c>
      <c r="B14" s="33" t="s">
        <v>369</v>
      </c>
      <c r="C14" s="33" t="s">
        <v>382</v>
      </c>
      <c r="D14" s="33" t="s">
        <v>371</v>
      </c>
      <c r="E14" s="33" t="s">
        <v>383</v>
      </c>
      <c r="F14" s="33" t="s">
        <v>384</v>
      </c>
      <c r="G14" s="33" t="s">
        <v>385</v>
      </c>
      <c r="H14" s="33" t="s">
        <v>386</v>
      </c>
      <c r="I14" s="13"/>
      <c r="J14" s="13"/>
      <c r="K14" s="13"/>
    </row>
    <row r="15" spans="1:11" ht="15.75">
      <c r="A15" s="34">
        <v>1</v>
      </c>
      <c r="B15" s="35" t="s">
        <v>387</v>
      </c>
      <c r="C15" s="35">
        <v>17</v>
      </c>
      <c r="D15" s="35">
        <f t="shared" ref="D15:D16" si="2">C15*3</f>
        <v>51</v>
      </c>
      <c r="E15" s="35">
        <f>D15*80/100</f>
        <v>40.799999999999997</v>
      </c>
      <c r="F15" s="36">
        <f>'Programme delivery'!K51</f>
        <v>45</v>
      </c>
      <c r="G15" s="37">
        <f>F15*80%</f>
        <v>36</v>
      </c>
      <c r="H15" s="38">
        <f t="shared" ref="H15:H17" si="3">G15/E15*100</f>
        <v>88.235294117647072</v>
      </c>
      <c r="I15" s="13"/>
      <c r="J15" s="13"/>
      <c r="K15" s="13"/>
    </row>
    <row r="16" spans="1:11" ht="15.75">
      <c r="A16" s="34">
        <v>2</v>
      </c>
      <c r="B16" s="35" t="s">
        <v>388</v>
      </c>
      <c r="C16" s="35">
        <v>10</v>
      </c>
      <c r="D16" s="35">
        <f t="shared" si="2"/>
        <v>30</v>
      </c>
      <c r="E16" s="35">
        <f>D16*50/100</f>
        <v>15</v>
      </c>
      <c r="F16" s="36">
        <f>'Programme delivery'!K52</f>
        <v>17</v>
      </c>
      <c r="G16" s="37">
        <f>F16*50%</f>
        <v>8.5</v>
      </c>
      <c r="H16" s="38">
        <f t="shared" si="3"/>
        <v>56.666666666666664</v>
      </c>
      <c r="I16" s="13"/>
      <c r="J16" s="13"/>
      <c r="K16" s="13"/>
    </row>
    <row r="17" spans="1:11" ht="15.75">
      <c r="A17" s="210" t="s">
        <v>389</v>
      </c>
      <c r="B17" s="193"/>
      <c r="C17" s="35">
        <f t="shared" ref="C17:G17" si="4">SUM(C15:C16)</f>
        <v>27</v>
      </c>
      <c r="D17" s="35">
        <f t="shared" si="4"/>
        <v>81</v>
      </c>
      <c r="E17" s="35">
        <f t="shared" si="4"/>
        <v>55.8</v>
      </c>
      <c r="F17" s="36">
        <f t="shared" si="4"/>
        <v>62</v>
      </c>
      <c r="G17" s="37">
        <f t="shared" si="4"/>
        <v>44.5</v>
      </c>
      <c r="H17" s="38">
        <f t="shared" si="3"/>
        <v>79.74910394265234</v>
      </c>
      <c r="I17" s="13"/>
      <c r="J17" s="13"/>
      <c r="K17" s="13"/>
    </row>
    <row r="18" spans="1:11">
      <c r="A18" s="231" t="s">
        <v>390</v>
      </c>
      <c r="B18" s="195"/>
      <c r="C18" s="193"/>
      <c r="D18" s="220"/>
      <c r="E18" s="195"/>
      <c r="F18" s="195"/>
      <c r="G18" s="195"/>
      <c r="H18" s="193"/>
      <c r="I18" s="13"/>
      <c r="J18" s="13"/>
      <c r="K18" s="13"/>
    </row>
    <row r="19" spans="1:11" ht="14.25">
      <c r="A19" s="13"/>
      <c r="B19" s="13"/>
      <c r="C19" s="13"/>
      <c r="D19" s="13"/>
      <c r="E19" s="13"/>
      <c r="F19" s="13"/>
      <c r="G19" s="13"/>
      <c r="H19" s="13"/>
      <c r="I19" s="13"/>
      <c r="J19" s="13"/>
      <c r="K19" s="13"/>
    </row>
    <row r="20" spans="1:11" ht="14.25">
      <c r="A20" s="13"/>
      <c r="B20" s="13"/>
      <c r="C20" s="13"/>
      <c r="D20" s="13"/>
      <c r="E20" s="13"/>
      <c r="F20" s="13">
        <v>9</v>
      </c>
      <c r="G20" s="13"/>
      <c r="H20" s="13"/>
      <c r="I20" s="13"/>
      <c r="J20" s="13"/>
      <c r="K20" s="13"/>
    </row>
    <row r="21" spans="1:11" ht="15.75" customHeight="1">
      <c r="A21" s="13"/>
      <c r="B21" s="13"/>
      <c r="C21" s="13"/>
      <c r="D21" s="13"/>
      <c r="E21" s="13"/>
      <c r="F21" s="13"/>
      <c r="G21" s="13"/>
      <c r="H21" s="13"/>
      <c r="I21" s="13"/>
      <c r="J21" s="13"/>
      <c r="K21" s="13"/>
    </row>
    <row r="22" spans="1:11" ht="15.75" customHeight="1">
      <c r="A22" s="13"/>
      <c r="B22" s="13"/>
      <c r="C22" s="13"/>
      <c r="D22" s="13"/>
      <c r="E22" s="13"/>
      <c r="F22" s="13"/>
      <c r="G22" s="13"/>
      <c r="H22" s="13"/>
      <c r="I22" s="13"/>
      <c r="J22" s="13"/>
      <c r="K22" s="13"/>
    </row>
    <row r="23" spans="1:11" ht="15.75" customHeight="1">
      <c r="A23" s="13"/>
      <c r="B23" s="13"/>
      <c r="C23" s="13"/>
      <c r="D23" s="13"/>
      <c r="E23" s="13"/>
      <c r="F23" s="13"/>
      <c r="G23" s="13"/>
      <c r="H23" s="13"/>
      <c r="I23" s="13"/>
      <c r="J23" s="13"/>
      <c r="K23" s="13"/>
    </row>
    <row r="24" spans="1:11" ht="15.75" customHeight="1">
      <c r="A24" s="13"/>
      <c r="B24" s="13"/>
      <c r="C24" s="13"/>
      <c r="D24" s="13"/>
      <c r="E24" s="13"/>
      <c r="F24" s="13"/>
      <c r="G24" s="13"/>
      <c r="H24" s="13"/>
      <c r="I24" s="13"/>
      <c r="J24" s="13"/>
      <c r="K24" s="13"/>
    </row>
    <row r="25" spans="1:11" ht="15.75" customHeight="1">
      <c r="A25" s="13"/>
      <c r="B25" s="13"/>
      <c r="C25" s="13"/>
      <c r="D25" s="13"/>
      <c r="E25" s="13"/>
      <c r="F25" s="13"/>
      <c r="G25" s="13"/>
      <c r="H25" s="13"/>
      <c r="I25" s="13"/>
      <c r="J25" s="13"/>
      <c r="K25" s="13"/>
    </row>
    <row r="26" spans="1:11" ht="15.75" customHeight="1">
      <c r="A26" s="13"/>
      <c r="B26" s="13"/>
      <c r="C26" s="13"/>
      <c r="D26" s="13"/>
      <c r="E26" s="13"/>
      <c r="F26" s="13"/>
      <c r="G26" s="13"/>
      <c r="H26" s="13"/>
      <c r="I26" s="13"/>
      <c r="J26" s="13"/>
      <c r="K26" s="13"/>
    </row>
    <row r="27" spans="1:11" ht="15.75" customHeight="1">
      <c r="A27" s="13"/>
      <c r="B27" s="13"/>
      <c r="C27" s="13"/>
      <c r="D27" s="13"/>
      <c r="E27" s="13"/>
      <c r="F27" s="13"/>
      <c r="G27" s="13"/>
      <c r="H27" s="13"/>
      <c r="I27" s="13"/>
      <c r="J27" s="13"/>
      <c r="K27" s="13"/>
    </row>
    <row r="28" spans="1:11" ht="15.75" customHeight="1">
      <c r="A28" s="13"/>
      <c r="B28" s="13"/>
      <c r="C28" s="13"/>
      <c r="D28" s="13"/>
      <c r="E28" s="13"/>
      <c r="F28" s="13"/>
      <c r="G28" s="13"/>
      <c r="H28" s="13"/>
      <c r="I28" s="13"/>
      <c r="J28" s="13"/>
      <c r="K28" s="13"/>
    </row>
    <row r="29" spans="1:11" ht="15.75" customHeight="1">
      <c r="A29" s="13"/>
      <c r="B29" s="13"/>
      <c r="C29" s="13"/>
      <c r="D29" s="13"/>
      <c r="E29" s="13"/>
      <c r="F29" s="13"/>
      <c r="G29" s="13"/>
      <c r="H29" s="13"/>
      <c r="I29" s="13"/>
      <c r="J29" s="13"/>
      <c r="K29" s="13"/>
    </row>
    <row r="30" spans="1:11" ht="15.75" customHeight="1">
      <c r="A30" s="13"/>
      <c r="B30" s="13"/>
      <c r="C30" s="13"/>
      <c r="D30" s="13"/>
      <c r="E30" s="13"/>
      <c r="F30" s="13"/>
      <c r="G30" s="13"/>
      <c r="H30" s="13"/>
      <c r="I30" s="13"/>
      <c r="J30" s="13"/>
      <c r="K30" s="13"/>
    </row>
    <row r="31" spans="1:11" ht="15.75" customHeight="1">
      <c r="A31" s="13"/>
      <c r="B31" s="13"/>
      <c r="C31" s="13"/>
      <c r="D31" s="13"/>
      <c r="E31" s="13"/>
      <c r="F31" s="13"/>
      <c r="G31" s="13"/>
      <c r="H31" s="13"/>
      <c r="I31" s="13"/>
      <c r="J31" s="13"/>
      <c r="K31" s="13"/>
    </row>
    <row r="32" spans="1:11" ht="15.75" customHeight="1">
      <c r="A32" s="13"/>
      <c r="B32" s="13"/>
      <c r="C32" s="13"/>
      <c r="D32" s="13"/>
      <c r="E32" s="13"/>
      <c r="F32" s="13"/>
      <c r="G32" s="13"/>
      <c r="H32" s="13"/>
      <c r="I32" s="13"/>
      <c r="J32" s="13"/>
      <c r="K32" s="13"/>
    </row>
    <row r="33" spans="1:11" ht="15.75" customHeight="1">
      <c r="A33" s="13"/>
      <c r="B33" s="13"/>
      <c r="C33" s="13"/>
      <c r="D33" s="13"/>
      <c r="E33" s="13"/>
      <c r="F33" s="13"/>
      <c r="G33" s="13"/>
      <c r="H33" s="13"/>
      <c r="I33" s="13"/>
      <c r="J33" s="13"/>
      <c r="K33" s="13"/>
    </row>
    <row r="34" spans="1:11" ht="15.75" customHeight="1">
      <c r="A34" s="13"/>
      <c r="B34" s="13"/>
      <c r="C34" s="13"/>
      <c r="D34" s="13"/>
      <c r="E34" s="13"/>
      <c r="F34" s="13"/>
      <c r="G34" s="13"/>
      <c r="H34" s="13"/>
      <c r="I34" s="13"/>
      <c r="J34" s="13"/>
      <c r="K34" s="13"/>
    </row>
    <row r="35" spans="1:11" ht="15.75" customHeight="1">
      <c r="A35" s="13"/>
      <c r="B35" s="13"/>
      <c r="C35" s="13"/>
      <c r="D35" s="13"/>
      <c r="E35" s="13"/>
      <c r="F35" s="13"/>
      <c r="G35" s="13"/>
      <c r="H35" s="13"/>
      <c r="I35" s="13"/>
      <c r="J35" s="13"/>
      <c r="K35" s="13"/>
    </row>
    <row r="36" spans="1:11" ht="15.75" customHeight="1">
      <c r="A36" s="13"/>
      <c r="B36" s="13"/>
      <c r="C36" s="13"/>
      <c r="D36" s="13"/>
      <c r="E36" s="13"/>
      <c r="F36" s="13"/>
      <c r="G36" s="13"/>
      <c r="H36" s="13"/>
      <c r="I36" s="13"/>
      <c r="J36" s="13"/>
      <c r="K36" s="13"/>
    </row>
    <row r="37" spans="1:11" ht="15.75" customHeight="1">
      <c r="A37" s="13"/>
      <c r="B37" s="13"/>
      <c r="C37" s="13"/>
      <c r="D37" s="13"/>
      <c r="E37" s="13"/>
      <c r="F37" s="13"/>
      <c r="G37" s="13"/>
      <c r="H37" s="13"/>
      <c r="I37" s="13"/>
      <c r="J37" s="13"/>
      <c r="K37" s="13"/>
    </row>
    <row r="38" spans="1:11" ht="15.75" customHeight="1">
      <c r="A38" s="13"/>
      <c r="B38" s="13"/>
      <c r="C38" s="13"/>
      <c r="D38" s="13"/>
      <c r="E38" s="13"/>
      <c r="F38" s="13"/>
      <c r="G38" s="13"/>
      <c r="H38" s="13"/>
      <c r="I38" s="13"/>
      <c r="J38" s="13"/>
      <c r="K38" s="13"/>
    </row>
    <row r="39" spans="1:11" ht="15.75" customHeight="1">
      <c r="A39" s="13"/>
      <c r="B39" s="13"/>
      <c r="C39" s="13"/>
      <c r="D39" s="13"/>
      <c r="E39" s="13"/>
      <c r="F39" s="13"/>
      <c r="G39" s="13"/>
      <c r="H39" s="13"/>
      <c r="I39" s="13"/>
      <c r="J39" s="13"/>
      <c r="K39" s="13"/>
    </row>
    <row r="40" spans="1:11" ht="15.75" customHeight="1">
      <c r="A40" s="13"/>
      <c r="B40" s="13"/>
      <c r="C40" s="13"/>
      <c r="D40" s="13"/>
      <c r="E40" s="13"/>
      <c r="F40" s="13"/>
      <c r="G40" s="13"/>
      <c r="H40" s="13"/>
      <c r="I40" s="13"/>
      <c r="J40" s="13"/>
      <c r="K40" s="13"/>
    </row>
    <row r="41" spans="1:11" ht="15.75" customHeight="1">
      <c r="A41" s="13"/>
      <c r="B41" s="13"/>
      <c r="C41" s="13"/>
      <c r="D41" s="13"/>
      <c r="E41" s="13"/>
      <c r="F41" s="13"/>
      <c r="G41" s="13"/>
      <c r="H41" s="13"/>
      <c r="I41" s="13"/>
      <c r="J41" s="13"/>
      <c r="K41" s="13"/>
    </row>
    <row r="42" spans="1:11" ht="15.75" customHeight="1">
      <c r="A42" s="13"/>
      <c r="B42" s="13"/>
      <c r="C42" s="13"/>
      <c r="D42" s="13"/>
      <c r="E42" s="13"/>
      <c r="F42" s="13"/>
      <c r="G42" s="13"/>
      <c r="H42" s="13"/>
      <c r="I42" s="13"/>
      <c r="J42" s="13"/>
      <c r="K42" s="13"/>
    </row>
    <row r="43" spans="1:11" ht="15.75" customHeight="1">
      <c r="A43" s="13"/>
      <c r="B43" s="13"/>
      <c r="C43" s="13"/>
      <c r="D43" s="13"/>
      <c r="E43" s="13"/>
      <c r="F43" s="13"/>
      <c r="G43" s="13"/>
      <c r="H43" s="13"/>
      <c r="I43" s="13"/>
      <c r="J43" s="13"/>
      <c r="K43" s="13"/>
    </row>
    <row r="44" spans="1:11" ht="15.75" customHeight="1">
      <c r="A44" s="13"/>
      <c r="B44" s="13"/>
      <c r="C44" s="13"/>
      <c r="D44" s="13"/>
      <c r="E44" s="13"/>
      <c r="F44" s="13"/>
      <c r="G44" s="13"/>
      <c r="H44" s="13"/>
      <c r="I44" s="13"/>
      <c r="J44" s="13"/>
      <c r="K44" s="13"/>
    </row>
    <row r="45" spans="1:11" ht="15.75" customHeight="1">
      <c r="A45" s="13"/>
      <c r="B45" s="13"/>
      <c r="C45" s="13"/>
      <c r="D45" s="13"/>
      <c r="E45" s="13"/>
      <c r="F45" s="13"/>
      <c r="G45" s="13"/>
      <c r="H45" s="13"/>
      <c r="I45" s="13"/>
      <c r="J45" s="13"/>
      <c r="K45" s="13"/>
    </row>
    <row r="46" spans="1:11" ht="15.75" customHeight="1">
      <c r="A46" s="13"/>
      <c r="B46" s="13"/>
      <c r="C46" s="13"/>
      <c r="D46" s="13"/>
      <c r="E46" s="13"/>
      <c r="F46" s="13"/>
      <c r="G46" s="13"/>
      <c r="H46" s="13"/>
      <c r="I46" s="13"/>
      <c r="J46" s="13"/>
      <c r="K46" s="13"/>
    </row>
    <row r="47" spans="1:11" ht="15.75" customHeight="1">
      <c r="A47" s="13"/>
      <c r="B47" s="13"/>
      <c r="C47" s="13"/>
      <c r="D47" s="13"/>
      <c r="E47" s="13"/>
      <c r="F47" s="13"/>
      <c r="G47" s="13"/>
      <c r="H47" s="13"/>
      <c r="I47" s="13"/>
      <c r="J47" s="13"/>
      <c r="K47" s="13"/>
    </row>
    <row r="48" spans="1:11" ht="15.75" customHeight="1">
      <c r="A48" s="13"/>
      <c r="B48" s="13"/>
      <c r="C48" s="13"/>
      <c r="D48" s="13"/>
      <c r="E48" s="13"/>
      <c r="F48" s="13"/>
      <c r="G48" s="13"/>
      <c r="H48" s="13"/>
      <c r="I48" s="13"/>
      <c r="J48" s="13"/>
      <c r="K48" s="13"/>
    </row>
    <row r="49" spans="1:11" ht="15.75" customHeight="1">
      <c r="A49" s="13"/>
      <c r="B49" s="13"/>
      <c r="C49" s="13"/>
      <c r="D49" s="13"/>
      <c r="E49" s="13"/>
      <c r="F49" s="13"/>
      <c r="G49" s="13"/>
      <c r="H49" s="13"/>
      <c r="I49" s="13"/>
      <c r="J49" s="13"/>
      <c r="K49" s="13"/>
    </row>
    <row r="50" spans="1:11" ht="15.75" customHeight="1">
      <c r="A50" s="13"/>
      <c r="B50" s="13"/>
      <c r="C50" s="13"/>
      <c r="D50" s="13"/>
      <c r="E50" s="13"/>
      <c r="F50" s="13"/>
      <c r="G50" s="13"/>
      <c r="H50" s="13"/>
      <c r="I50" s="13"/>
      <c r="J50" s="13"/>
      <c r="K50" s="13"/>
    </row>
    <row r="51" spans="1:11" ht="15.75" customHeight="1">
      <c r="A51" s="13"/>
      <c r="B51" s="13"/>
      <c r="C51" s="13"/>
      <c r="D51" s="13"/>
      <c r="E51" s="13"/>
      <c r="F51" s="13"/>
      <c r="G51" s="13"/>
      <c r="H51" s="13"/>
      <c r="I51" s="13"/>
      <c r="J51" s="13"/>
      <c r="K51" s="13"/>
    </row>
    <row r="52" spans="1:11" ht="15.75" customHeight="1">
      <c r="A52" s="13"/>
      <c r="B52" s="13"/>
      <c r="C52" s="13"/>
      <c r="D52" s="13"/>
      <c r="E52" s="13"/>
      <c r="F52" s="13"/>
      <c r="G52" s="13"/>
      <c r="H52" s="13"/>
      <c r="I52" s="13"/>
      <c r="J52" s="13"/>
      <c r="K52" s="13"/>
    </row>
    <row r="53" spans="1:11" ht="15.75" customHeight="1">
      <c r="A53" s="13"/>
      <c r="B53" s="13"/>
      <c r="C53" s="13"/>
      <c r="D53" s="13"/>
      <c r="E53" s="13"/>
      <c r="F53" s="13"/>
      <c r="G53" s="13"/>
      <c r="H53" s="13"/>
      <c r="I53" s="13"/>
      <c r="J53" s="13"/>
      <c r="K53" s="13"/>
    </row>
    <row r="54" spans="1:11" ht="15.75" customHeight="1">
      <c r="A54" s="13"/>
      <c r="B54" s="13"/>
      <c r="C54" s="13"/>
      <c r="D54" s="13"/>
      <c r="E54" s="13"/>
      <c r="F54" s="13"/>
      <c r="G54" s="13"/>
      <c r="H54" s="13"/>
      <c r="I54" s="13"/>
      <c r="J54" s="13"/>
      <c r="K54" s="13"/>
    </row>
    <row r="55" spans="1:11" ht="15.75" customHeight="1">
      <c r="A55" s="13"/>
      <c r="B55" s="13"/>
      <c r="C55" s="13"/>
      <c r="D55" s="13"/>
      <c r="E55" s="13"/>
      <c r="F55" s="13"/>
      <c r="G55" s="13"/>
      <c r="H55" s="13"/>
      <c r="I55" s="13"/>
      <c r="J55" s="13"/>
      <c r="K55" s="13"/>
    </row>
    <row r="56" spans="1:11" ht="15.75" customHeight="1">
      <c r="A56" s="13"/>
      <c r="B56" s="13"/>
      <c r="C56" s="13"/>
      <c r="D56" s="13"/>
      <c r="E56" s="13"/>
      <c r="F56" s="13"/>
      <c r="G56" s="13"/>
      <c r="H56" s="13"/>
      <c r="I56" s="13"/>
      <c r="J56" s="13"/>
      <c r="K56" s="13"/>
    </row>
    <row r="57" spans="1:11" ht="15.75" customHeight="1">
      <c r="A57" s="13"/>
      <c r="B57" s="13"/>
      <c r="C57" s="13"/>
      <c r="D57" s="13"/>
      <c r="E57" s="13"/>
      <c r="F57" s="13"/>
      <c r="G57" s="13"/>
      <c r="H57" s="13"/>
      <c r="I57" s="13"/>
      <c r="J57" s="13"/>
      <c r="K57" s="13"/>
    </row>
    <row r="58" spans="1:11" ht="15.75" customHeight="1">
      <c r="A58" s="13"/>
      <c r="B58" s="13"/>
      <c r="C58" s="13"/>
      <c r="D58" s="13"/>
      <c r="E58" s="13"/>
      <c r="F58" s="13"/>
      <c r="G58" s="13"/>
      <c r="H58" s="13"/>
      <c r="I58" s="13"/>
      <c r="J58" s="13"/>
      <c r="K58" s="13"/>
    </row>
    <row r="59" spans="1:11" ht="15.75" customHeight="1">
      <c r="A59" s="13"/>
      <c r="B59" s="13"/>
      <c r="C59" s="13"/>
      <c r="D59" s="13"/>
      <c r="E59" s="13"/>
      <c r="F59" s="13"/>
      <c r="G59" s="13"/>
      <c r="H59" s="13"/>
      <c r="I59" s="13"/>
      <c r="J59" s="13"/>
      <c r="K59" s="13"/>
    </row>
    <row r="60" spans="1:11" ht="15.75" customHeight="1">
      <c r="A60" s="13"/>
      <c r="B60" s="13"/>
      <c r="C60" s="13"/>
      <c r="D60" s="13"/>
      <c r="E60" s="13"/>
      <c r="F60" s="13"/>
      <c r="G60" s="13"/>
      <c r="H60" s="13"/>
      <c r="I60" s="13"/>
      <c r="J60" s="13"/>
      <c r="K60" s="13"/>
    </row>
    <row r="61" spans="1:11" ht="15.75" customHeight="1">
      <c r="A61" s="13"/>
      <c r="B61" s="13"/>
      <c r="C61" s="13"/>
      <c r="D61" s="13"/>
      <c r="E61" s="13"/>
      <c r="F61" s="13"/>
      <c r="G61" s="13"/>
      <c r="H61" s="13"/>
      <c r="I61" s="13"/>
      <c r="J61" s="13"/>
      <c r="K61" s="13"/>
    </row>
    <row r="62" spans="1:11" ht="15.75" customHeight="1">
      <c r="A62" s="13"/>
      <c r="B62" s="13"/>
      <c r="C62" s="13"/>
      <c r="D62" s="13"/>
      <c r="E62" s="13"/>
      <c r="F62" s="13"/>
      <c r="G62" s="13"/>
      <c r="H62" s="13"/>
      <c r="I62" s="13"/>
      <c r="J62" s="13"/>
      <c r="K62" s="13"/>
    </row>
    <row r="63" spans="1:11" ht="15.75" customHeight="1">
      <c r="A63" s="13"/>
      <c r="B63" s="13"/>
      <c r="C63" s="13"/>
      <c r="D63" s="13"/>
      <c r="E63" s="13"/>
      <c r="F63" s="13"/>
      <c r="G63" s="13"/>
      <c r="H63" s="13"/>
      <c r="I63" s="13"/>
      <c r="J63" s="13"/>
      <c r="K63" s="13"/>
    </row>
    <row r="64" spans="1:11" ht="15.75" customHeight="1">
      <c r="A64" s="13"/>
      <c r="B64" s="13"/>
      <c r="C64" s="13"/>
      <c r="D64" s="13"/>
      <c r="E64" s="13"/>
      <c r="F64" s="13"/>
      <c r="G64" s="13"/>
      <c r="H64" s="13"/>
      <c r="I64" s="13"/>
      <c r="J64" s="13"/>
      <c r="K64" s="13"/>
    </row>
    <row r="65" spans="1:11" ht="15.75" customHeight="1">
      <c r="A65" s="13"/>
      <c r="B65" s="13"/>
      <c r="C65" s="13"/>
      <c r="D65" s="13"/>
      <c r="E65" s="13"/>
      <c r="F65" s="13"/>
      <c r="G65" s="13"/>
      <c r="H65" s="13"/>
      <c r="I65" s="13"/>
      <c r="J65" s="13"/>
      <c r="K65" s="13"/>
    </row>
    <row r="66" spans="1:11" ht="15.75" customHeight="1">
      <c r="A66" s="13"/>
      <c r="B66" s="13"/>
      <c r="C66" s="13"/>
      <c r="D66" s="13"/>
      <c r="E66" s="13"/>
      <c r="F66" s="13"/>
      <c r="G66" s="13"/>
      <c r="H66" s="13"/>
      <c r="I66" s="13"/>
      <c r="J66" s="13"/>
      <c r="K66" s="13"/>
    </row>
    <row r="67" spans="1:11" ht="15.75" customHeight="1">
      <c r="A67" s="13"/>
      <c r="B67" s="13"/>
      <c r="C67" s="13"/>
      <c r="D67" s="13"/>
      <c r="E67" s="13"/>
      <c r="F67" s="13"/>
      <c r="G67" s="13"/>
      <c r="H67" s="13"/>
      <c r="I67" s="13"/>
      <c r="J67" s="13"/>
      <c r="K67" s="13"/>
    </row>
    <row r="68" spans="1:11" ht="15.75" customHeight="1">
      <c r="A68" s="13"/>
      <c r="B68" s="13"/>
      <c r="C68" s="13"/>
      <c r="D68" s="13"/>
      <c r="E68" s="13"/>
      <c r="F68" s="13"/>
      <c r="G68" s="13"/>
      <c r="H68" s="13"/>
      <c r="I68" s="13"/>
      <c r="J68" s="13"/>
      <c r="K68" s="13"/>
    </row>
    <row r="69" spans="1:11" ht="15.75" customHeight="1">
      <c r="A69" s="13"/>
      <c r="B69" s="13"/>
      <c r="C69" s="13"/>
      <c r="D69" s="13"/>
      <c r="E69" s="13"/>
      <c r="F69" s="13"/>
      <c r="G69" s="13"/>
      <c r="H69" s="13"/>
      <c r="I69" s="13"/>
      <c r="J69" s="13"/>
      <c r="K69" s="13"/>
    </row>
    <row r="70" spans="1:11" ht="15.75" customHeight="1">
      <c r="A70" s="13"/>
      <c r="B70" s="13"/>
      <c r="C70" s="13"/>
      <c r="D70" s="13"/>
      <c r="E70" s="13"/>
      <c r="F70" s="13"/>
      <c r="G70" s="13"/>
      <c r="H70" s="13"/>
      <c r="I70" s="13"/>
      <c r="J70" s="13"/>
      <c r="K70" s="13"/>
    </row>
    <row r="71" spans="1:11" ht="15.75" customHeight="1">
      <c r="A71" s="13"/>
      <c r="B71" s="13"/>
      <c r="C71" s="13"/>
      <c r="D71" s="13"/>
      <c r="E71" s="13"/>
      <c r="F71" s="13"/>
      <c r="G71" s="13"/>
      <c r="H71" s="13"/>
      <c r="I71" s="13"/>
      <c r="J71" s="13"/>
      <c r="K71" s="13"/>
    </row>
    <row r="72" spans="1:11" ht="15.75" customHeight="1">
      <c r="A72" s="13"/>
      <c r="B72" s="13"/>
      <c r="C72" s="13"/>
      <c r="D72" s="13"/>
      <c r="E72" s="13"/>
      <c r="F72" s="13"/>
      <c r="G72" s="13"/>
      <c r="H72" s="13"/>
      <c r="I72" s="13"/>
      <c r="J72" s="13"/>
      <c r="K72" s="13"/>
    </row>
    <row r="73" spans="1:11" ht="15.75" customHeight="1">
      <c r="A73" s="13"/>
      <c r="B73" s="13"/>
      <c r="C73" s="13"/>
      <c r="D73" s="13"/>
      <c r="E73" s="13"/>
      <c r="F73" s="13"/>
      <c r="G73" s="13"/>
      <c r="H73" s="13"/>
      <c r="I73" s="13"/>
      <c r="J73" s="13"/>
      <c r="K73" s="13"/>
    </row>
    <row r="74" spans="1:11" ht="15.75" customHeight="1">
      <c r="A74" s="13"/>
      <c r="B74" s="13"/>
      <c r="C74" s="13"/>
      <c r="D74" s="13"/>
      <c r="E74" s="13"/>
      <c r="F74" s="13"/>
      <c r="G74" s="13"/>
      <c r="H74" s="13"/>
      <c r="I74" s="13"/>
      <c r="J74" s="13"/>
      <c r="K74" s="13"/>
    </row>
    <row r="75" spans="1:11" ht="15.75" customHeight="1">
      <c r="A75" s="13"/>
      <c r="B75" s="13"/>
      <c r="C75" s="13"/>
      <c r="D75" s="13"/>
      <c r="E75" s="13"/>
      <c r="F75" s="13"/>
      <c r="G75" s="13"/>
      <c r="H75" s="13"/>
      <c r="I75" s="13"/>
      <c r="J75" s="13"/>
      <c r="K75" s="13"/>
    </row>
    <row r="76" spans="1:11" ht="15.75" customHeight="1">
      <c r="A76" s="13"/>
      <c r="B76" s="13"/>
      <c r="C76" s="13"/>
      <c r="D76" s="13"/>
      <c r="E76" s="13"/>
      <c r="F76" s="13"/>
      <c r="G76" s="13"/>
      <c r="H76" s="13"/>
      <c r="I76" s="13"/>
      <c r="J76" s="13"/>
      <c r="K76" s="13"/>
    </row>
    <row r="77" spans="1:11" ht="15.75" customHeight="1">
      <c r="A77" s="13"/>
      <c r="B77" s="13"/>
      <c r="C77" s="13"/>
      <c r="D77" s="13"/>
      <c r="E77" s="13"/>
      <c r="F77" s="13"/>
      <c r="G77" s="13"/>
      <c r="H77" s="13"/>
      <c r="I77" s="13"/>
      <c r="J77" s="13"/>
      <c r="K77" s="13"/>
    </row>
    <row r="78" spans="1:11" ht="15.75" customHeight="1">
      <c r="A78" s="13"/>
      <c r="B78" s="13"/>
      <c r="C78" s="13"/>
      <c r="D78" s="13"/>
      <c r="E78" s="13"/>
      <c r="F78" s="13"/>
      <c r="G78" s="13"/>
      <c r="H78" s="13"/>
      <c r="I78" s="13"/>
      <c r="J78" s="13"/>
      <c r="K78" s="13"/>
    </row>
    <row r="79" spans="1:11" ht="15.75" customHeight="1">
      <c r="A79" s="13"/>
      <c r="B79" s="13"/>
      <c r="C79" s="13"/>
      <c r="D79" s="13"/>
      <c r="E79" s="13"/>
      <c r="F79" s="13"/>
      <c r="G79" s="13"/>
      <c r="H79" s="13"/>
      <c r="I79" s="13"/>
      <c r="J79" s="13"/>
      <c r="K79" s="13"/>
    </row>
    <row r="80" spans="1:11" ht="15.75" customHeight="1">
      <c r="A80" s="13"/>
      <c r="B80" s="13"/>
      <c r="C80" s="13"/>
      <c r="D80" s="13"/>
      <c r="E80" s="13"/>
      <c r="F80" s="13"/>
      <c r="G80" s="13"/>
      <c r="H80" s="13"/>
      <c r="I80" s="13"/>
      <c r="J80" s="13"/>
      <c r="K80" s="13"/>
    </row>
    <row r="81" spans="1:11" ht="15.75" customHeight="1">
      <c r="A81" s="13"/>
      <c r="B81" s="13"/>
      <c r="C81" s="13"/>
      <c r="D81" s="13"/>
      <c r="E81" s="13"/>
      <c r="F81" s="13"/>
      <c r="G81" s="13"/>
      <c r="H81" s="13"/>
      <c r="I81" s="13"/>
      <c r="J81" s="13"/>
      <c r="K81" s="13"/>
    </row>
    <row r="82" spans="1:11" ht="15.75" customHeight="1">
      <c r="A82" s="13"/>
      <c r="B82" s="13"/>
      <c r="C82" s="13"/>
      <c r="D82" s="13"/>
      <c r="E82" s="13"/>
      <c r="F82" s="13"/>
      <c r="G82" s="13"/>
      <c r="H82" s="13"/>
      <c r="I82" s="13"/>
      <c r="J82" s="13"/>
      <c r="K82" s="13"/>
    </row>
    <row r="83" spans="1:11" ht="15.75" customHeight="1">
      <c r="A83" s="13"/>
      <c r="B83" s="13"/>
      <c r="C83" s="13"/>
      <c r="D83" s="13"/>
      <c r="E83" s="13"/>
      <c r="F83" s="13"/>
      <c r="G83" s="13"/>
      <c r="H83" s="13"/>
      <c r="I83" s="13"/>
      <c r="J83" s="13"/>
      <c r="K83" s="13"/>
    </row>
    <row r="84" spans="1:11" ht="15.75" customHeight="1">
      <c r="A84" s="13"/>
      <c r="B84" s="13"/>
      <c r="C84" s="13"/>
      <c r="D84" s="13"/>
      <c r="E84" s="13"/>
      <c r="F84" s="13"/>
      <c r="G84" s="13"/>
      <c r="H84" s="13"/>
      <c r="I84" s="13"/>
      <c r="J84" s="13"/>
      <c r="K84" s="13"/>
    </row>
    <row r="85" spans="1:11" ht="15.75" customHeight="1">
      <c r="A85" s="13"/>
      <c r="B85" s="13"/>
      <c r="C85" s="13"/>
      <c r="D85" s="13"/>
      <c r="E85" s="13"/>
      <c r="F85" s="13"/>
      <c r="G85" s="13"/>
      <c r="H85" s="13"/>
      <c r="I85" s="13"/>
      <c r="J85" s="13"/>
      <c r="K85" s="13"/>
    </row>
    <row r="86" spans="1:11" ht="15.75" customHeight="1">
      <c r="A86" s="13"/>
      <c r="B86" s="13"/>
      <c r="C86" s="13"/>
      <c r="D86" s="13"/>
      <c r="E86" s="13"/>
      <c r="F86" s="13"/>
      <c r="G86" s="13"/>
      <c r="H86" s="13"/>
      <c r="I86" s="13"/>
      <c r="J86" s="13"/>
      <c r="K86" s="13"/>
    </row>
    <row r="87" spans="1:11" ht="15.75" customHeight="1">
      <c r="A87" s="13"/>
      <c r="B87" s="13"/>
      <c r="C87" s="13"/>
      <c r="D87" s="13"/>
      <c r="E87" s="13"/>
      <c r="F87" s="13"/>
      <c r="G87" s="13"/>
      <c r="H87" s="13"/>
      <c r="I87" s="13"/>
      <c r="J87" s="13"/>
      <c r="K87" s="13"/>
    </row>
    <row r="88" spans="1:11" ht="15.75" customHeight="1">
      <c r="A88" s="13"/>
      <c r="B88" s="13"/>
      <c r="C88" s="13"/>
      <c r="D88" s="13"/>
      <c r="E88" s="13"/>
      <c r="F88" s="13"/>
      <c r="G88" s="13"/>
      <c r="H88" s="13"/>
      <c r="I88" s="13"/>
      <c r="J88" s="13"/>
      <c r="K88" s="13"/>
    </row>
    <row r="89" spans="1:11" ht="15.75" customHeight="1">
      <c r="A89" s="13"/>
      <c r="B89" s="13"/>
      <c r="C89" s="13"/>
      <c r="D89" s="13"/>
      <c r="E89" s="13"/>
      <c r="F89" s="13"/>
      <c r="G89" s="13"/>
      <c r="H89" s="13"/>
      <c r="I89" s="13"/>
      <c r="J89" s="13"/>
      <c r="K89" s="13"/>
    </row>
    <row r="90" spans="1:11" ht="15.75" customHeight="1">
      <c r="A90" s="13"/>
      <c r="B90" s="13"/>
      <c r="C90" s="13"/>
      <c r="D90" s="13"/>
      <c r="E90" s="13"/>
      <c r="F90" s="13"/>
      <c r="G90" s="13"/>
      <c r="H90" s="13"/>
      <c r="I90" s="13"/>
      <c r="J90" s="13"/>
      <c r="K90" s="13"/>
    </row>
    <row r="91" spans="1:11" ht="15.75" customHeight="1">
      <c r="A91" s="13"/>
      <c r="B91" s="13"/>
      <c r="C91" s="13"/>
      <c r="D91" s="13"/>
      <c r="E91" s="13"/>
      <c r="F91" s="13"/>
      <c r="G91" s="13"/>
      <c r="H91" s="13"/>
      <c r="I91" s="13"/>
      <c r="J91" s="13"/>
      <c r="K91" s="13"/>
    </row>
    <row r="92" spans="1:11" ht="15.75" customHeight="1">
      <c r="A92" s="13"/>
      <c r="B92" s="13"/>
      <c r="C92" s="13"/>
      <c r="D92" s="13"/>
      <c r="E92" s="13"/>
      <c r="F92" s="13"/>
      <c r="G92" s="13"/>
      <c r="H92" s="13"/>
      <c r="I92" s="13"/>
      <c r="J92" s="13"/>
      <c r="K92" s="13"/>
    </row>
    <row r="93" spans="1:11" ht="15.75" customHeight="1">
      <c r="A93" s="13"/>
      <c r="B93" s="13"/>
      <c r="C93" s="13"/>
      <c r="D93" s="13"/>
      <c r="E93" s="13"/>
      <c r="F93" s="13"/>
      <c r="G93" s="13"/>
      <c r="H93" s="13"/>
      <c r="I93" s="13"/>
      <c r="J93" s="13"/>
      <c r="K93" s="13"/>
    </row>
    <row r="94" spans="1:11" ht="15.75" customHeight="1">
      <c r="A94" s="13"/>
      <c r="B94" s="13"/>
      <c r="C94" s="13"/>
      <c r="D94" s="13"/>
      <c r="E94" s="13"/>
      <c r="F94" s="13"/>
      <c r="G94" s="13"/>
      <c r="H94" s="13"/>
      <c r="I94" s="13"/>
      <c r="J94" s="13"/>
      <c r="K94" s="13"/>
    </row>
    <row r="95" spans="1:11" ht="15.75" customHeight="1">
      <c r="A95" s="13"/>
      <c r="B95" s="13"/>
      <c r="C95" s="13"/>
      <c r="D95" s="13"/>
      <c r="E95" s="13"/>
      <c r="F95" s="13"/>
      <c r="G95" s="13"/>
      <c r="H95" s="13"/>
      <c r="I95" s="13"/>
      <c r="J95" s="13"/>
      <c r="K95" s="13"/>
    </row>
    <row r="96" spans="1:11" ht="15.75" customHeight="1">
      <c r="A96" s="13"/>
      <c r="B96" s="13"/>
      <c r="C96" s="13"/>
      <c r="D96" s="13"/>
      <c r="E96" s="13"/>
      <c r="F96" s="13"/>
      <c r="G96" s="13"/>
      <c r="H96" s="13"/>
      <c r="I96" s="13"/>
      <c r="J96" s="13"/>
      <c r="K96" s="13"/>
    </row>
    <row r="97" spans="1:11" ht="15.75" customHeight="1">
      <c r="A97" s="13"/>
      <c r="B97" s="13"/>
      <c r="C97" s="13"/>
      <c r="D97" s="13"/>
      <c r="E97" s="13"/>
      <c r="F97" s="13"/>
      <c r="G97" s="13"/>
      <c r="H97" s="13"/>
      <c r="I97" s="13"/>
      <c r="J97" s="13"/>
      <c r="K97" s="13"/>
    </row>
    <row r="98" spans="1:11" ht="15.75" customHeight="1">
      <c r="A98" s="13"/>
      <c r="B98" s="13"/>
      <c r="C98" s="13"/>
      <c r="D98" s="13"/>
      <c r="E98" s="13"/>
      <c r="F98" s="13"/>
      <c r="G98" s="13"/>
      <c r="H98" s="13"/>
      <c r="I98" s="13"/>
      <c r="J98" s="13"/>
      <c r="K98" s="13"/>
    </row>
    <row r="99" spans="1:11" ht="15.75" customHeight="1">
      <c r="A99" s="13"/>
      <c r="B99" s="13"/>
      <c r="C99" s="13"/>
      <c r="D99" s="13"/>
      <c r="E99" s="13"/>
      <c r="F99" s="13"/>
      <c r="G99" s="13"/>
      <c r="H99" s="13"/>
      <c r="I99" s="13"/>
      <c r="J99" s="13"/>
      <c r="K99" s="13"/>
    </row>
    <row r="100" spans="1:11" ht="15.75" customHeight="1">
      <c r="A100" s="13"/>
      <c r="B100" s="13"/>
      <c r="C100" s="13"/>
      <c r="D100" s="13"/>
      <c r="E100" s="13"/>
      <c r="F100" s="13"/>
      <c r="G100" s="13"/>
      <c r="H100" s="13"/>
      <c r="I100" s="13"/>
      <c r="J100" s="13"/>
      <c r="K100" s="13"/>
    </row>
  </sheetData>
  <mergeCells count="18">
    <mergeCell ref="A1:H1"/>
    <mergeCell ref="A3:H3"/>
    <mergeCell ref="A5:H5"/>
    <mergeCell ref="F6:H6"/>
    <mergeCell ref="A18:C18"/>
    <mergeCell ref="A17:B17"/>
    <mergeCell ref="A2:C2"/>
    <mergeCell ref="D2:E2"/>
    <mergeCell ref="F7:H7"/>
    <mergeCell ref="A8:H8"/>
    <mergeCell ref="G9:H9"/>
    <mergeCell ref="D18:H18"/>
    <mergeCell ref="G10:H10"/>
    <mergeCell ref="G11:H11"/>
    <mergeCell ref="A12:H12"/>
    <mergeCell ref="A13:H13"/>
    <mergeCell ref="F2:H2"/>
    <mergeCell ref="F4:H4"/>
  </mergeCells>
  <conditionalFormatting sqref="F10">
    <cfRule type="cellIs" dxfId="3" priority="1" stopIfTrue="1" operator="greaterThan">
      <formula>69.99</formula>
    </cfRule>
  </conditionalFormatting>
  <conditionalFormatting sqref="F10:F11">
    <cfRule type="cellIs" dxfId="2"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dimension ref="A1:K100"/>
  <sheetViews>
    <sheetView workbookViewId="0">
      <selection sqref="A1:H1"/>
    </sheetView>
  </sheetViews>
  <sheetFormatPr defaultColWidth="14.375" defaultRowHeight="15" customHeight="1"/>
  <cols>
    <col min="1" max="1" width="7.625" customWidth="1"/>
    <col min="2" max="2" width="23.875" customWidth="1"/>
    <col min="3" max="3" width="16.375" customWidth="1"/>
    <col min="4" max="4" width="14.625" customWidth="1"/>
    <col min="5" max="5" width="18.25" customWidth="1"/>
    <col min="6" max="6" width="19.125" customWidth="1"/>
    <col min="7" max="7" width="14.875" customWidth="1"/>
    <col min="8" max="8" width="9.125" customWidth="1"/>
    <col min="9" max="11" width="8.75" customWidth="1"/>
  </cols>
  <sheetData>
    <row r="1" spans="1:11">
      <c r="A1" s="221" t="s">
        <v>392</v>
      </c>
      <c r="B1" s="222"/>
      <c r="C1" s="222"/>
      <c r="D1" s="222"/>
      <c r="E1" s="222"/>
      <c r="F1" s="222"/>
      <c r="G1" s="222"/>
      <c r="H1" s="222"/>
      <c r="I1" s="13"/>
      <c r="J1" s="13"/>
      <c r="K1" s="13"/>
    </row>
    <row r="2" spans="1:11" ht="15" customHeight="1">
      <c r="A2" s="223" t="s">
        <v>0</v>
      </c>
      <c r="B2" s="224"/>
      <c r="C2" s="225"/>
      <c r="D2" s="226" t="s">
        <v>1</v>
      </c>
      <c r="E2" s="225"/>
      <c r="F2" s="227" t="s">
        <v>2</v>
      </c>
      <c r="G2" s="228"/>
      <c r="H2" s="229"/>
      <c r="I2" s="13"/>
      <c r="J2" s="13"/>
      <c r="K2" s="13"/>
    </row>
    <row r="3" spans="1:11" ht="20.25" customHeight="1">
      <c r="A3" s="230" t="s">
        <v>367</v>
      </c>
      <c r="B3" s="195"/>
      <c r="C3" s="195"/>
      <c r="D3" s="195"/>
      <c r="E3" s="195"/>
      <c r="F3" s="195"/>
      <c r="G3" s="195"/>
      <c r="H3" s="193"/>
      <c r="I3" s="13"/>
      <c r="J3" s="13"/>
      <c r="K3" s="13"/>
    </row>
    <row r="4" spans="1:11" ht="30" customHeight="1">
      <c r="A4" s="28" t="s">
        <v>368</v>
      </c>
      <c r="B4" s="28" t="s">
        <v>369</v>
      </c>
      <c r="C4" s="28" t="s">
        <v>370</v>
      </c>
      <c r="D4" s="39" t="s">
        <v>371</v>
      </c>
      <c r="E4" s="28" t="s">
        <v>372</v>
      </c>
      <c r="F4" s="215" t="s">
        <v>373</v>
      </c>
      <c r="G4" s="195"/>
      <c r="H4" s="193"/>
      <c r="I4" s="13"/>
      <c r="J4" s="13"/>
      <c r="K4" s="13"/>
    </row>
    <row r="5" spans="1:11" ht="15" customHeight="1">
      <c r="A5" s="217" t="s">
        <v>374</v>
      </c>
      <c r="B5" s="195"/>
      <c r="C5" s="195"/>
      <c r="D5" s="195"/>
      <c r="E5" s="195"/>
      <c r="F5" s="195"/>
      <c r="G5" s="195"/>
      <c r="H5" s="193"/>
      <c r="I5" s="13"/>
      <c r="J5" s="13"/>
      <c r="K5" s="13"/>
    </row>
    <row r="6" spans="1:11" ht="15" customHeight="1">
      <c r="A6" s="28">
        <v>1</v>
      </c>
      <c r="B6" s="29" t="s">
        <v>261</v>
      </c>
      <c r="C6" s="28">
        <v>14</v>
      </c>
      <c r="D6" s="28">
        <v>12</v>
      </c>
      <c r="E6" s="28">
        <v>8</v>
      </c>
      <c r="F6" s="216">
        <f t="shared" ref="F6:F7" si="0">E6*100/D6</f>
        <v>66.666666666666671</v>
      </c>
      <c r="G6" s="195"/>
      <c r="H6" s="193"/>
      <c r="I6" s="13"/>
      <c r="J6" s="13"/>
      <c r="K6" s="13"/>
    </row>
    <row r="7" spans="1:11">
      <c r="A7" s="28">
        <v>2</v>
      </c>
      <c r="B7" s="29" t="s">
        <v>375</v>
      </c>
      <c r="C7" s="28">
        <v>12</v>
      </c>
      <c r="D7" s="28">
        <v>12</v>
      </c>
      <c r="E7" s="28">
        <v>8</v>
      </c>
      <c r="F7" s="216">
        <f t="shared" si="0"/>
        <v>66.666666666666671</v>
      </c>
      <c r="G7" s="195"/>
      <c r="H7" s="193"/>
      <c r="I7" s="13"/>
      <c r="J7" s="13"/>
      <c r="K7" s="13"/>
    </row>
    <row r="8" spans="1:11" ht="15.75" customHeight="1">
      <c r="A8" s="204" t="s">
        <v>376</v>
      </c>
      <c r="B8" s="195"/>
      <c r="C8" s="195"/>
      <c r="D8" s="195"/>
      <c r="E8" s="195"/>
      <c r="F8" s="195"/>
      <c r="G8" s="195"/>
      <c r="H8" s="193"/>
      <c r="I8" s="13"/>
      <c r="J8" s="13"/>
      <c r="K8" s="13"/>
    </row>
    <row r="9" spans="1:11" ht="30">
      <c r="A9" s="28"/>
      <c r="B9" s="28" t="s">
        <v>369</v>
      </c>
      <c r="C9" s="28" t="s">
        <v>371</v>
      </c>
      <c r="D9" s="28" t="s">
        <v>377</v>
      </c>
      <c r="E9" s="28" t="s">
        <v>378</v>
      </c>
      <c r="F9" s="28" t="s">
        <v>379</v>
      </c>
      <c r="G9" s="215" t="s">
        <v>265</v>
      </c>
      <c r="H9" s="193"/>
      <c r="I9" s="13"/>
      <c r="J9" s="13"/>
      <c r="K9" s="13"/>
    </row>
    <row r="10" spans="1:11">
      <c r="A10" s="28">
        <v>1</v>
      </c>
      <c r="B10" s="29" t="s">
        <v>261</v>
      </c>
      <c r="C10" s="28">
        <v>14</v>
      </c>
      <c r="D10" s="28">
        <f>'Org capacity'!E20</f>
        <v>14</v>
      </c>
      <c r="E10" s="40">
        <f t="shared" ref="E10:E11" si="1">D10/C10*100</f>
        <v>100</v>
      </c>
      <c r="F10" s="41" t="str">
        <f>IF(D10&gt;=11,"Qualified",IF(D10&lt;11,"Not Qualified"))</f>
        <v>Qualified</v>
      </c>
      <c r="G10" s="214"/>
      <c r="H10" s="193"/>
      <c r="I10" s="13"/>
      <c r="J10" s="13"/>
      <c r="K10" s="13"/>
    </row>
    <row r="11" spans="1:11">
      <c r="A11" s="28">
        <v>2</v>
      </c>
      <c r="B11" s="29" t="s">
        <v>375</v>
      </c>
      <c r="C11" s="28">
        <v>12</v>
      </c>
      <c r="D11" s="28">
        <f>Finance!G18</f>
        <v>10</v>
      </c>
      <c r="E11" s="40">
        <f t="shared" si="1"/>
        <v>83.333333333333343</v>
      </c>
      <c r="F11" s="41" t="str">
        <f>IF(D11&gt;=12,"Qualified",IF(D11&lt;12,"Not Qualified"))</f>
        <v>Not Qualified</v>
      </c>
      <c r="G11" s="214"/>
      <c r="H11" s="193"/>
      <c r="I11" s="13"/>
      <c r="J11" s="13"/>
      <c r="K11" s="13"/>
    </row>
    <row r="12" spans="1:11" ht="15" customHeight="1">
      <c r="A12" s="204" t="s">
        <v>380</v>
      </c>
      <c r="B12" s="195"/>
      <c r="C12" s="195"/>
      <c r="D12" s="195"/>
      <c r="E12" s="195"/>
      <c r="F12" s="195"/>
      <c r="G12" s="195"/>
      <c r="H12" s="193"/>
      <c r="I12" s="13"/>
      <c r="J12" s="13"/>
      <c r="K12" s="13"/>
    </row>
    <row r="13" spans="1:11">
      <c r="A13" s="205" t="s">
        <v>381</v>
      </c>
      <c r="B13" s="195"/>
      <c r="C13" s="195"/>
      <c r="D13" s="195"/>
      <c r="E13" s="195"/>
      <c r="F13" s="195"/>
      <c r="G13" s="195"/>
      <c r="H13" s="193"/>
      <c r="I13" s="13"/>
      <c r="J13" s="13"/>
      <c r="K13" s="13"/>
    </row>
    <row r="14" spans="1:11" ht="45">
      <c r="A14" s="33" t="s">
        <v>368</v>
      </c>
      <c r="B14" s="33" t="s">
        <v>369</v>
      </c>
      <c r="C14" s="33" t="s">
        <v>382</v>
      </c>
      <c r="D14" s="33" t="s">
        <v>371</v>
      </c>
      <c r="E14" s="33" t="s">
        <v>383</v>
      </c>
      <c r="F14" s="33" t="s">
        <v>384</v>
      </c>
      <c r="G14" s="33" t="s">
        <v>385</v>
      </c>
      <c r="H14" s="33" t="s">
        <v>386</v>
      </c>
      <c r="I14" s="13"/>
      <c r="J14" s="13"/>
      <c r="K14" s="13"/>
    </row>
    <row r="15" spans="1:11" ht="15.75">
      <c r="A15" s="34">
        <v>1</v>
      </c>
      <c r="B15" s="35" t="s">
        <v>387</v>
      </c>
      <c r="C15" s="35">
        <v>24</v>
      </c>
      <c r="D15" s="35">
        <f t="shared" ref="D15:D16" si="2">C15*3</f>
        <v>72</v>
      </c>
      <c r="E15" s="35">
        <f>D15*80/100</f>
        <v>57.6</v>
      </c>
      <c r="F15" s="36">
        <f>'Programme delivery'!K51</f>
        <v>45</v>
      </c>
      <c r="G15" s="37">
        <f>F15*80%</f>
        <v>36</v>
      </c>
      <c r="H15" s="38">
        <f t="shared" ref="H15:H17" si="3">G15/E15*100</f>
        <v>62.5</v>
      </c>
      <c r="I15" s="13"/>
      <c r="J15" s="13"/>
      <c r="K15" s="13"/>
    </row>
    <row r="16" spans="1:11" ht="15.75">
      <c r="A16" s="34">
        <v>2</v>
      </c>
      <c r="B16" s="35" t="s">
        <v>388</v>
      </c>
      <c r="C16" s="35">
        <v>10</v>
      </c>
      <c r="D16" s="35">
        <f t="shared" si="2"/>
        <v>30</v>
      </c>
      <c r="E16" s="35">
        <f>D16*50/100</f>
        <v>15</v>
      </c>
      <c r="F16" s="36">
        <f>'Programme delivery'!K52</f>
        <v>17</v>
      </c>
      <c r="G16" s="37">
        <f>F16*50%</f>
        <v>8.5</v>
      </c>
      <c r="H16" s="38">
        <f t="shared" si="3"/>
        <v>56.666666666666664</v>
      </c>
      <c r="I16" s="13"/>
      <c r="J16" s="13"/>
      <c r="K16" s="13"/>
    </row>
    <row r="17" spans="1:11" ht="15.75">
      <c r="A17" s="210" t="s">
        <v>389</v>
      </c>
      <c r="B17" s="193"/>
      <c r="C17" s="35">
        <f t="shared" ref="C17:G17" si="4">SUM(C15:C16)</f>
        <v>34</v>
      </c>
      <c r="D17" s="35">
        <f t="shared" si="4"/>
        <v>102</v>
      </c>
      <c r="E17" s="35">
        <f t="shared" si="4"/>
        <v>72.599999999999994</v>
      </c>
      <c r="F17" s="36">
        <f t="shared" si="4"/>
        <v>62</v>
      </c>
      <c r="G17" s="37">
        <f t="shared" si="4"/>
        <v>44.5</v>
      </c>
      <c r="H17" s="38">
        <f t="shared" si="3"/>
        <v>61.294765840220386</v>
      </c>
      <c r="I17" s="13"/>
      <c r="J17" s="13"/>
      <c r="K17" s="13"/>
    </row>
    <row r="18" spans="1:11">
      <c r="A18" s="231" t="s">
        <v>390</v>
      </c>
      <c r="B18" s="195"/>
      <c r="C18" s="193"/>
      <c r="D18" s="220"/>
      <c r="E18" s="195"/>
      <c r="F18" s="195"/>
      <c r="G18" s="195"/>
      <c r="H18" s="193"/>
      <c r="I18" s="13"/>
      <c r="J18" s="13"/>
      <c r="K18" s="13"/>
    </row>
    <row r="19" spans="1:11" ht="14.25">
      <c r="A19" s="13"/>
      <c r="B19" s="13"/>
      <c r="C19" s="13"/>
      <c r="D19" s="13"/>
      <c r="E19" s="13"/>
      <c r="F19" s="13"/>
      <c r="G19" s="13"/>
      <c r="H19" s="13"/>
      <c r="I19" s="13"/>
      <c r="J19" s="13"/>
      <c r="K19" s="13"/>
    </row>
    <row r="20" spans="1:11" ht="14.25">
      <c r="A20" s="13"/>
      <c r="B20" s="13"/>
      <c r="C20" s="13"/>
      <c r="D20" s="13"/>
      <c r="E20" s="13"/>
      <c r="F20" s="13">
        <v>9</v>
      </c>
      <c r="G20" s="13"/>
      <c r="H20" s="13"/>
      <c r="I20" s="13"/>
      <c r="J20" s="13"/>
      <c r="K20" s="13"/>
    </row>
    <row r="21" spans="1:11" ht="15.75" customHeight="1">
      <c r="A21" s="13"/>
      <c r="B21" s="13"/>
      <c r="C21" s="13"/>
      <c r="D21" s="13"/>
      <c r="E21" s="13"/>
      <c r="F21" s="13"/>
      <c r="G21" s="13"/>
      <c r="H21" s="13"/>
      <c r="I21" s="13"/>
      <c r="J21" s="13"/>
      <c r="K21" s="13"/>
    </row>
    <row r="22" spans="1:11" ht="15.75" customHeight="1">
      <c r="A22" s="13"/>
      <c r="B22" s="13"/>
      <c r="C22" s="13"/>
      <c r="D22" s="13"/>
      <c r="E22" s="13"/>
      <c r="F22" s="13"/>
      <c r="G22" s="13"/>
      <c r="H22" s="13"/>
      <c r="I22" s="13"/>
      <c r="J22" s="13"/>
      <c r="K22" s="13"/>
    </row>
    <row r="23" spans="1:11" ht="15.75" customHeight="1">
      <c r="A23" s="13"/>
      <c r="B23" s="13"/>
      <c r="C23" s="13"/>
      <c r="D23" s="13"/>
      <c r="E23" s="13"/>
      <c r="F23" s="13"/>
      <c r="G23" s="13"/>
      <c r="H23" s="13"/>
      <c r="I23" s="13"/>
      <c r="J23" s="13"/>
      <c r="K23" s="13"/>
    </row>
    <row r="24" spans="1:11" ht="15.75" customHeight="1">
      <c r="A24" s="13"/>
      <c r="B24" s="13"/>
      <c r="C24" s="13"/>
      <c r="D24" s="13"/>
      <c r="E24" s="13"/>
      <c r="F24" s="13"/>
      <c r="G24" s="13"/>
      <c r="H24" s="13"/>
      <c r="I24" s="13"/>
      <c r="J24" s="13"/>
      <c r="K24" s="13"/>
    </row>
    <row r="25" spans="1:11" ht="15.75" customHeight="1">
      <c r="A25" s="13"/>
      <c r="B25" s="13"/>
      <c r="C25" s="13"/>
      <c r="D25" s="13"/>
      <c r="E25" s="13"/>
      <c r="F25" s="13"/>
      <c r="G25" s="13"/>
      <c r="H25" s="13"/>
      <c r="I25" s="13"/>
      <c r="J25" s="13"/>
      <c r="K25" s="13"/>
    </row>
    <row r="26" spans="1:11" ht="15.75" customHeight="1">
      <c r="A26" s="13"/>
      <c r="B26" s="13"/>
      <c r="C26" s="13"/>
      <c r="D26" s="13"/>
      <c r="E26" s="13"/>
      <c r="F26" s="13"/>
      <c r="G26" s="13"/>
      <c r="H26" s="13"/>
      <c r="I26" s="13"/>
      <c r="J26" s="13"/>
      <c r="K26" s="13"/>
    </row>
    <row r="27" spans="1:11" ht="15.75" customHeight="1">
      <c r="A27" s="13"/>
      <c r="B27" s="13"/>
      <c r="C27" s="13"/>
      <c r="D27" s="13"/>
      <c r="E27" s="13"/>
      <c r="F27" s="13"/>
      <c r="G27" s="13"/>
      <c r="H27" s="13"/>
      <c r="I27" s="13"/>
      <c r="J27" s="13"/>
      <c r="K27" s="13"/>
    </row>
    <row r="28" spans="1:11" ht="15.75" customHeight="1">
      <c r="A28" s="13"/>
      <c r="B28" s="13"/>
      <c r="C28" s="13"/>
      <c r="D28" s="13"/>
      <c r="E28" s="13"/>
      <c r="F28" s="13"/>
      <c r="G28" s="13"/>
      <c r="H28" s="13"/>
      <c r="I28" s="13"/>
      <c r="J28" s="13"/>
      <c r="K28" s="13"/>
    </row>
    <row r="29" spans="1:11" ht="15.75" customHeight="1">
      <c r="A29" s="13"/>
      <c r="B29" s="13"/>
      <c r="C29" s="13"/>
      <c r="D29" s="13"/>
      <c r="E29" s="13"/>
      <c r="F29" s="13"/>
      <c r="G29" s="13"/>
      <c r="H29" s="13"/>
      <c r="I29" s="13"/>
      <c r="J29" s="13"/>
      <c r="K29" s="13"/>
    </row>
    <row r="30" spans="1:11" ht="15.75" customHeight="1">
      <c r="A30" s="13"/>
      <c r="B30" s="13"/>
      <c r="C30" s="13"/>
      <c r="D30" s="13"/>
      <c r="E30" s="13"/>
      <c r="F30" s="13"/>
      <c r="G30" s="13"/>
      <c r="H30" s="13"/>
      <c r="I30" s="13"/>
      <c r="J30" s="13"/>
      <c r="K30" s="13"/>
    </row>
    <row r="31" spans="1:11" ht="15.75" customHeight="1">
      <c r="A31" s="13"/>
      <c r="B31" s="13"/>
      <c r="C31" s="13"/>
      <c r="D31" s="13"/>
      <c r="E31" s="13"/>
      <c r="F31" s="13"/>
      <c r="G31" s="13"/>
      <c r="H31" s="13"/>
      <c r="I31" s="13"/>
      <c r="J31" s="13"/>
      <c r="K31" s="13"/>
    </row>
    <row r="32" spans="1:11" ht="15.75" customHeight="1">
      <c r="A32" s="13"/>
      <c r="B32" s="13"/>
      <c r="C32" s="13"/>
      <c r="D32" s="13"/>
      <c r="E32" s="13"/>
      <c r="F32" s="13"/>
      <c r="G32" s="13"/>
      <c r="H32" s="13"/>
      <c r="I32" s="13"/>
      <c r="J32" s="13"/>
      <c r="K32" s="13"/>
    </row>
    <row r="33" spans="1:11" ht="15.75" customHeight="1">
      <c r="A33" s="13"/>
      <c r="B33" s="13"/>
      <c r="C33" s="13"/>
      <c r="D33" s="13"/>
      <c r="E33" s="13"/>
      <c r="F33" s="13"/>
      <c r="G33" s="13"/>
      <c r="H33" s="13"/>
      <c r="I33" s="13"/>
      <c r="J33" s="13"/>
      <c r="K33" s="13"/>
    </row>
    <row r="34" spans="1:11" ht="15.75" customHeight="1">
      <c r="A34" s="13"/>
      <c r="B34" s="13"/>
      <c r="C34" s="13"/>
      <c r="D34" s="13"/>
      <c r="E34" s="13"/>
      <c r="F34" s="13"/>
      <c r="G34" s="13"/>
      <c r="H34" s="13"/>
      <c r="I34" s="13"/>
      <c r="J34" s="13"/>
      <c r="K34" s="13"/>
    </row>
    <row r="35" spans="1:11" ht="15.75" customHeight="1">
      <c r="A35" s="13"/>
      <c r="B35" s="13"/>
      <c r="C35" s="13"/>
      <c r="D35" s="13"/>
      <c r="E35" s="13"/>
      <c r="F35" s="13"/>
      <c r="G35" s="13"/>
      <c r="H35" s="13"/>
      <c r="I35" s="13"/>
      <c r="J35" s="13"/>
      <c r="K35" s="13"/>
    </row>
    <row r="36" spans="1:11" ht="15.75" customHeight="1">
      <c r="A36" s="13"/>
      <c r="B36" s="13"/>
      <c r="C36" s="13"/>
      <c r="D36" s="13"/>
      <c r="E36" s="13"/>
      <c r="F36" s="13"/>
      <c r="G36" s="13"/>
      <c r="H36" s="13"/>
      <c r="I36" s="13"/>
      <c r="J36" s="13"/>
      <c r="K36" s="13"/>
    </row>
    <row r="37" spans="1:11" ht="15.75" customHeight="1">
      <c r="A37" s="13"/>
      <c r="B37" s="13"/>
      <c r="C37" s="13"/>
      <c r="D37" s="13"/>
      <c r="E37" s="13"/>
      <c r="F37" s="13"/>
      <c r="G37" s="13"/>
      <c r="H37" s="13"/>
      <c r="I37" s="13"/>
      <c r="J37" s="13"/>
      <c r="K37" s="13"/>
    </row>
    <row r="38" spans="1:11" ht="15.75" customHeight="1">
      <c r="A38" s="13"/>
      <c r="B38" s="13"/>
      <c r="C38" s="13"/>
      <c r="D38" s="13"/>
      <c r="E38" s="13"/>
      <c r="F38" s="13"/>
      <c r="G38" s="13"/>
      <c r="H38" s="13"/>
      <c r="I38" s="13"/>
      <c r="J38" s="13"/>
      <c r="K38" s="13"/>
    </row>
    <row r="39" spans="1:11" ht="15.75" customHeight="1">
      <c r="A39" s="13"/>
      <c r="B39" s="13"/>
      <c r="C39" s="13"/>
      <c r="D39" s="13"/>
      <c r="E39" s="13"/>
      <c r="F39" s="13"/>
      <c r="G39" s="13"/>
      <c r="H39" s="13"/>
      <c r="I39" s="13"/>
      <c r="J39" s="13"/>
      <c r="K39" s="13"/>
    </row>
    <row r="40" spans="1:11" ht="15.75" customHeight="1">
      <c r="A40" s="13"/>
      <c r="B40" s="13"/>
      <c r="C40" s="13"/>
      <c r="D40" s="13"/>
      <c r="E40" s="13"/>
      <c r="F40" s="13"/>
      <c r="G40" s="13"/>
      <c r="H40" s="13"/>
      <c r="I40" s="13"/>
      <c r="J40" s="13"/>
      <c r="K40" s="13"/>
    </row>
    <row r="41" spans="1:11" ht="15.75" customHeight="1">
      <c r="A41" s="13"/>
      <c r="B41" s="13"/>
      <c r="C41" s="13"/>
      <c r="D41" s="13"/>
      <c r="E41" s="13"/>
      <c r="F41" s="13"/>
      <c r="G41" s="13"/>
      <c r="H41" s="13"/>
      <c r="I41" s="13"/>
      <c r="J41" s="13"/>
      <c r="K41" s="13"/>
    </row>
    <row r="42" spans="1:11" ht="15.75" customHeight="1">
      <c r="A42" s="13"/>
      <c r="B42" s="13"/>
      <c r="C42" s="13"/>
      <c r="D42" s="13"/>
      <c r="E42" s="13"/>
      <c r="F42" s="13"/>
      <c r="G42" s="13"/>
      <c r="H42" s="13"/>
      <c r="I42" s="13"/>
      <c r="J42" s="13"/>
      <c r="K42" s="13"/>
    </row>
    <row r="43" spans="1:11" ht="15.75" customHeight="1">
      <c r="A43" s="13"/>
      <c r="B43" s="13"/>
      <c r="C43" s="13"/>
      <c r="D43" s="13"/>
      <c r="E43" s="13"/>
      <c r="F43" s="13"/>
      <c r="G43" s="13"/>
      <c r="H43" s="13"/>
      <c r="I43" s="13"/>
      <c r="J43" s="13"/>
      <c r="K43" s="13"/>
    </row>
    <row r="44" spans="1:11" ht="15.75" customHeight="1">
      <c r="A44" s="13"/>
      <c r="B44" s="13"/>
      <c r="C44" s="13"/>
      <c r="D44" s="13"/>
      <c r="E44" s="13"/>
      <c r="F44" s="13"/>
      <c r="G44" s="13"/>
      <c r="H44" s="13"/>
      <c r="I44" s="13"/>
      <c r="J44" s="13"/>
      <c r="K44" s="13"/>
    </row>
    <row r="45" spans="1:11" ht="15.75" customHeight="1">
      <c r="A45" s="13"/>
      <c r="B45" s="13"/>
      <c r="C45" s="13"/>
      <c r="D45" s="13"/>
      <c r="E45" s="13"/>
      <c r="F45" s="13"/>
      <c r="G45" s="13"/>
      <c r="H45" s="13"/>
      <c r="I45" s="13"/>
      <c r="J45" s="13"/>
      <c r="K45" s="13"/>
    </row>
    <row r="46" spans="1:11" ht="15.75" customHeight="1">
      <c r="A46" s="13"/>
      <c r="B46" s="13"/>
      <c r="C46" s="13"/>
      <c r="D46" s="13"/>
      <c r="E46" s="13"/>
      <c r="F46" s="13"/>
      <c r="G46" s="13"/>
      <c r="H46" s="13"/>
      <c r="I46" s="13"/>
      <c r="J46" s="13"/>
      <c r="K46" s="13"/>
    </row>
    <row r="47" spans="1:11" ht="15.75" customHeight="1">
      <c r="A47" s="13"/>
      <c r="B47" s="13"/>
      <c r="C47" s="13"/>
      <c r="D47" s="13"/>
      <c r="E47" s="13"/>
      <c r="F47" s="13"/>
      <c r="G47" s="13"/>
      <c r="H47" s="13"/>
      <c r="I47" s="13"/>
      <c r="J47" s="13"/>
      <c r="K47" s="13"/>
    </row>
    <row r="48" spans="1:11" ht="15.75" customHeight="1">
      <c r="A48" s="13"/>
      <c r="B48" s="13"/>
      <c r="C48" s="13"/>
      <c r="D48" s="13"/>
      <c r="E48" s="13"/>
      <c r="F48" s="13"/>
      <c r="G48" s="13"/>
      <c r="H48" s="13"/>
      <c r="I48" s="13"/>
      <c r="J48" s="13"/>
      <c r="K48" s="13"/>
    </row>
    <row r="49" spans="1:11" ht="15.75" customHeight="1">
      <c r="A49" s="13"/>
      <c r="B49" s="13"/>
      <c r="C49" s="13"/>
      <c r="D49" s="13"/>
      <c r="E49" s="13"/>
      <c r="F49" s="13"/>
      <c r="G49" s="13"/>
      <c r="H49" s="13"/>
      <c r="I49" s="13"/>
      <c r="J49" s="13"/>
      <c r="K49" s="13"/>
    </row>
    <row r="50" spans="1:11" ht="15.75" customHeight="1">
      <c r="A50" s="13"/>
      <c r="B50" s="13"/>
      <c r="C50" s="13"/>
      <c r="D50" s="13"/>
      <c r="E50" s="13"/>
      <c r="F50" s="13"/>
      <c r="G50" s="13"/>
      <c r="H50" s="13"/>
      <c r="I50" s="13"/>
      <c r="J50" s="13"/>
      <c r="K50" s="13"/>
    </row>
    <row r="51" spans="1:11" ht="15.75" customHeight="1">
      <c r="A51" s="13"/>
      <c r="B51" s="13"/>
      <c r="C51" s="13"/>
      <c r="D51" s="13"/>
      <c r="E51" s="13"/>
      <c r="F51" s="13"/>
      <c r="G51" s="13"/>
      <c r="H51" s="13"/>
      <c r="I51" s="13"/>
      <c r="J51" s="13"/>
      <c r="K51" s="13"/>
    </row>
    <row r="52" spans="1:11" ht="15.75" customHeight="1">
      <c r="A52" s="13"/>
      <c r="B52" s="13"/>
      <c r="C52" s="13"/>
      <c r="D52" s="13"/>
      <c r="E52" s="13"/>
      <c r="F52" s="13"/>
      <c r="G52" s="13"/>
      <c r="H52" s="13"/>
      <c r="I52" s="13"/>
      <c r="J52" s="13"/>
      <c r="K52" s="13"/>
    </row>
    <row r="53" spans="1:11" ht="15.75" customHeight="1">
      <c r="A53" s="13"/>
      <c r="B53" s="13"/>
      <c r="C53" s="13"/>
      <c r="D53" s="13"/>
      <c r="E53" s="13"/>
      <c r="F53" s="13"/>
      <c r="G53" s="13"/>
      <c r="H53" s="13"/>
      <c r="I53" s="13"/>
      <c r="J53" s="13"/>
      <c r="K53" s="13"/>
    </row>
    <row r="54" spans="1:11" ht="15.75" customHeight="1">
      <c r="A54" s="13"/>
      <c r="B54" s="13"/>
      <c r="C54" s="13"/>
      <c r="D54" s="13"/>
      <c r="E54" s="13"/>
      <c r="F54" s="13"/>
      <c r="G54" s="13"/>
      <c r="H54" s="13"/>
      <c r="I54" s="13"/>
      <c r="J54" s="13"/>
      <c r="K54" s="13"/>
    </row>
    <row r="55" spans="1:11" ht="15.75" customHeight="1">
      <c r="A55" s="13"/>
      <c r="B55" s="13"/>
      <c r="C55" s="13"/>
      <c r="D55" s="13"/>
      <c r="E55" s="13"/>
      <c r="F55" s="13"/>
      <c r="G55" s="13"/>
      <c r="H55" s="13"/>
      <c r="I55" s="13"/>
      <c r="J55" s="13"/>
      <c r="K55" s="13"/>
    </row>
    <row r="56" spans="1:11" ht="15.75" customHeight="1">
      <c r="A56" s="13"/>
      <c r="B56" s="13"/>
      <c r="C56" s="13"/>
      <c r="D56" s="13"/>
      <c r="E56" s="13"/>
      <c r="F56" s="13"/>
      <c r="G56" s="13"/>
      <c r="H56" s="13"/>
      <c r="I56" s="13"/>
      <c r="J56" s="13"/>
      <c r="K56" s="13"/>
    </row>
    <row r="57" spans="1:11" ht="15.75" customHeight="1">
      <c r="A57" s="13"/>
      <c r="B57" s="13"/>
      <c r="C57" s="13"/>
      <c r="D57" s="13"/>
      <c r="E57" s="13"/>
      <c r="F57" s="13"/>
      <c r="G57" s="13"/>
      <c r="H57" s="13"/>
      <c r="I57" s="13"/>
      <c r="J57" s="13"/>
      <c r="K57" s="13"/>
    </row>
    <row r="58" spans="1:11" ht="15.75" customHeight="1">
      <c r="A58" s="13"/>
      <c r="B58" s="13"/>
      <c r="C58" s="13"/>
      <c r="D58" s="13"/>
      <c r="E58" s="13"/>
      <c r="F58" s="13"/>
      <c r="G58" s="13"/>
      <c r="H58" s="13"/>
      <c r="I58" s="13"/>
      <c r="J58" s="13"/>
      <c r="K58" s="13"/>
    </row>
    <row r="59" spans="1:11" ht="15.75" customHeight="1">
      <c r="A59" s="13"/>
      <c r="B59" s="13"/>
      <c r="C59" s="13"/>
      <c r="D59" s="13"/>
      <c r="E59" s="13"/>
      <c r="F59" s="13"/>
      <c r="G59" s="13"/>
      <c r="H59" s="13"/>
      <c r="I59" s="13"/>
      <c r="J59" s="13"/>
      <c r="K59" s="13"/>
    </row>
    <row r="60" spans="1:11" ht="15.75" customHeight="1">
      <c r="A60" s="13"/>
      <c r="B60" s="13"/>
      <c r="C60" s="13"/>
      <c r="D60" s="13"/>
      <c r="E60" s="13"/>
      <c r="F60" s="13"/>
      <c r="G60" s="13"/>
      <c r="H60" s="13"/>
      <c r="I60" s="13"/>
      <c r="J60" s="13"/>
      <c r="K60" s="13"/>
    </row>
    <row r="61" spans="1:11" ht="15.75" customHeight="1">
      <c r="A61" s="13"/>
      <c r="B61" s="13"/>
      <c r="C61" s="13"/>
      <c r="D61" s="13"/>
      <c r="E61" s="13"/>
      <c r="F61" s="13"/>
      <c r="G61" s="13"/>
      <c r="H61" s="13"/>
      <c r="I61" s="13"/>
      <c r="J61" s="13"/>
      <c r="K61" s="13"/>
    </row>
    <row r="62" spans="1:11" ht="15.75" customHeight="1">
      <c r="A62" s="13"/>
      <c r="B62" s="13"/>
      <c r="C62" s="13"/>
      <c r="D62" s="13"/>
      <c r="E62" s="13"/>
      <c r="F62" s="13"/>
      <c r="G62" s="13"/>
      <c r="H62" s="13"/>
      <c r="I62" s="13"/>
      <c r="J62" s="13"/>
      <c r="K62" s="13"/>
    </row>
    <row r="63" spans="1:11" ht="15.75" customHeight="1">
      <c r="A63" s="13"/>
      <c r="B63" s="13"/>
      <c r="C63" s="13"/>
      <c r="D63" s="13"/>
      <c r="E63" s="13"/>
      <c r="F63" s="13"/>
      <c r="G63" s="13"/>
      <c r="H63" s="13"/>
      <c r="I63" s="13"/>
      <c r="J63" s="13"/>
      <c r="K63" s="13"/>
    </row>
    <row r="64" spans="1:11" ht="15.75" customHeight="1">
      <c r="A64" s="13"/>
      <c r="B64" s="13"/>
      <c r="C64" s="13"/>
      <c r="D64" s="13"/>
      <c r="E64" s="13"/>
      <c r="F64" s="13"/>
      <c r="G64" s="13"/>
      <c r="H64" s="13"/>
      <c r="I64" s="13"/>
      <c r="J64" s="13"/>
      <c r="K64" s="13"/>
    </row>
    <row r="65" spans="1:11" ht="15.75" customHeight="1">
      <c r="A65" s="13"/>
      <c r="B65" s="13"/>
      <c r="C65" s="13"/>
      <c r="D65" s="13"/>
      <c r="E65" s="13"/>
      <c r="F65" s="13"/>
      <c r="G65" s="13"/>
      <c r="H65" s="13"/>
      <c r="I65" s="13"/>
      <c r="J65" s="13"/>
      <c r="K65" s="13"/>
    </row>
    <row r="66" spans="1:11" ht="15.75" customHeight="1">
      <c r="A66" s="13"/>
      <c r="B66" s="13"/>
      <c r="C66" s="13"/>
      <c r="D66" s="13"/>
      <c r="E66" s="13"/>
      <c r="F66" s="13"/>
      <c r="G66" s="13"/>
      <c r="H66" s="13"/>
      <c r="I66" s="13"/>
      <c r="J66" s="13"/>
      <c r="K66" s="13"/>
    </row>
    <row r="67" spans="1:11" ht="15.75" customHeight="1">
      <c r="A67" s="13"/>
      <c r="B67" s="13"/>
      <c r="C67" s="13"/>
      <c r="D67" s="13"/>
      <c r="E67" s="13"/>
      <c r="F67" s="13"/>
      <c r="G67" s="13"/>
      <c r="H67" s="13"/>
      <c r="I67" s="13"/>
      <c r="J67" s="13"/>
      <c r="K67" s="13"/>
    </row>
    <row r="68" spans="1:11" ht="15.75" customHeight="1">
      <c r="A68" s="13"/>
      <c r="B68" s="13"/>
      <c r="C68" s="13"/>
      <c r="D68" s="13"/>
      <c r="E68" s="13"/>
      <c r="F68" s="13"/>
      <c r="G68" s="13"/>
      <c r="H68" s="13"/>
      <c r="I68" s="13"/>
      <c r="J68" s="13"/>
      <c r="K68" s="13"/>
    </row>
    <row r="69" spans="1:11" ht="15.75" customHeight="1">
      <c r="A69" s="13"/>
      <c r="B69" s="13"/>
      <c r="C69" s="13"/>
      <c r="D69" s="13"/>
      <c r="E69" s="13"/>
      <c r="F69" s="13"/>
      <c r="G69" s="13"/>
      <c r="H69" s="13"/>
      <c r="I69" s="13"/>
      <c r="J69" s="13"/>
      <c r="K69" s="13"/>
    </row>
    <row r="70" spans="1:11" ht="15.75" customHeight="1">
      <c r="A70" s="13"/>
      <c r="B70" s="13"/>
      <c r="C70" s="13"/>
      <c r="D70" s="13"/>
      <c r="E70" s="13"/>
      <c r="F70" s="13"/>
      <c r="G70" s="13"/>
      <c r="H70" s="13"/>
      <c r="I70" s="13"/>
      <c r="J70" s="13"/>
      <c r="K70" s="13"/>
    </row>
    <row r="71" spans="1:11" ht="15.75" customHeight="1">
      <c r="A71" s="13"/>
      <c r="B71" s="13"/>
      <c r="C71" s="13"/>
      <c r="D71" s="13"/>
      <c r="E71" s="13"/>
      <c r="F71" s="13"/>
      <c r="G71" s="13"/>
      <c r="H71" s="13"/>
      <c r="I71" s="13"/>
      <c r="J71" s="13"/>
      <c r="K71" s="13"/>
    </row>
    <row r="72" spans="1:11" ht="15.75" customHeight="1">
      <c r="A72" s="13"/>
      <c r="B72" s="13"/>
      <c r="C72" s="13"/>
      <c r="D72" s="13"/>
      <c r="E72" s="13"/>
      <c r="F72" s="13"/>
      <c r="G72" s="13"/>
      <c r="H72" s="13"/>
      <c r="I72" s="13"/>
      <c r="J72" s="13"/>
      <c r="K72" s="13"/>
    </row>
    <row r="73" spans="1:11" ht="15.75" customHeight="1">
      <c r="A73" s="13"/>
      <c r="B73" s="13"/>
      <c r="C73" s="13"/>
      <c r="D73" s="13"/>
      <c r="E73" s="13"/>
      <c r="F73" s="13"/>
      <c r="G73" s="13"/>
      <c r="H73" s="13"/>
      <c r="I73" s="13"/>
      <c r="J73" s="13"/>
      <c r="K73" s="13"/>
    </row>
    <row r="74" spans="1:11" ht="15.75" customHeight="1">
      <c r="A74" s="13"/>
      <c r="B74" s="13"/>
      <c r="C74" s="13"/>
      <c r="D74" s="13"/>
      <c r="E74" s="13"/>
      <c r="F74" s="13"/>
      <c r="G74" s="13"/>
      <c r="H74" s="13"/>
      <c r="I74" s="13"/>
      <c r="J74" s="13"/>
      <c r="K74" s="13"/>
    </row>
    <row r="75" spans="1:11" ht="15.75" customHeight="1">
      <c r="A75" s="13"/>
      <c r="B75" s="13"/>
      <c r="C75" s="13"/>
      <c r="D75" s="13"/>
      <c r="E75" s="13"/>
      <c r="F75" s="13"/>
      <c r="G75" s="13"/>
      <c r="H75" s="13"/>
      <c r="I75" s="13"/>
      <c r="J75" s="13"/>
      <c r="K75" s="13"/>
    </row>
    <row r="76" spans="1:11" ht="15.75" customHeight="1">
      <c r="A76" s="13"/>
      <c r="B76" s="13"/>
      <c r="C76" s="13"/>
      <c r="D76" s="13"/>
      <c r="E76" s="13"/>
      <c r="F76" s="13"/>
      <c r="G76" s="13"/>
      <c r="H76" s="13"/>
      <c r="I76" s="13"/>
      <c r="J76" s="13"/>
      <c r="K76" s="13"/>
    </row>
    <row r="77" spans="1:11" ht="15.75" customHeight="1">
      <c r="A77" s="13"/>
      <c r="B77" s="13"/>
      <c r="C77" s="13"/>
      <c r="D77" s="13"/>
      <c r="E77" s="13"/>
      <c r="F77" s="13"/>
      <c r="G77" s="13"/>
      <c r="H77" s="13"/>
      <c r="I77" s="13"/>
      <c r="J77" s="13"/>
      <c r="K77" s="13"/>
    </row>
    <row r="78" spans="1:11" ht="15.75" customHeight="1">
      <c r="A78" s="13"/>
      <c r="B78" s="13"/>
      <c r="C78" s="13"/>
      <c r="D78" s="13"/>
      <c r="E78" s="13"/>
      <c r="F78" s="13"/>
      <c r="G78" s="13"/>
      <c r="H78" s="13"/>
      <c r="I78" s="13"/>
      <c r="J78" s="13"/>
      <c r="K78" s="13"/>
    </row>
    <row r="79" spans="1:11" ht="15.75" customHeight="1">
      <c r="A79" s="13"/>
      <c r="B79" s="13"/>
      <c r="C79" s="13"/>
      <c r="D79" s="13"/>
      <c r="E79" s="13"/>
      <c r="F79" s="13"/>
      <c r="G79" s="13"/>
      <c r="H79" s="13"/>
      <c r="I79" s="13"/>
      <c r="J79" s="13"/>
      <c r="K79" s="13"/>
    </row>
    <row r="80" spans="1:11" ht="15.75" customHeight="1">
      <c r="A80" s="13"/>
      <c r="B80" s="13"/>
      <c r="C80" s="13"/>
      <c r="D80" s="13"/>
      <c r="E80" s="13"/>
      <c r="F80" s="13"/>
      <c r="G80" s="13"/>
      <c r="H80" s="13"/>
      <c r="I80" s="13"/>
      <c r="J80" s="13"/>
      <c r="K80" s="13"/>
    </row>
    <row r="81" spans="1:11" ht="15.75" customHeight="1">
      <c r="A81" s="13"/>
      <c r="B81" s="13"/>
      <c r="C81" s="13"/>
      <c r="D81" s="13"/>
      <c r="E81" s="13"/>
      <c r="F81" s="13"/>
      <c r="G81" s="13"/>
      <c r="H81" s="13"/>
      <c r="I81" s="13"/>
      <c r="J81" s="13"/>
      <c r="K81" s="13"/>
    </row>
    <row r="82" spans="1:11" ht="15.75" customHeight="1">
      <c r="A82" s="13"/>
      <c r="B82" s="13"/>
      <c r="C82" s="13"/>
      <c r="D82" s="13"/>
      <c r="E82" s="13"/>
      <c r="F82" s="13"/>
      <c r="G82" s="13"/>
      <c r="H82" s="13"/>
      <c r="I82" s="13"/>
      <c r="J82" s="13"/>
      <c r="K82" s="13"/>
    </row>
    <row r="83" spans="1:11" ht="15.75" customHeight="1">
      <c r="A83" s="13"/>
      <c r="B83" s="13"/>
      <c r="C83" s="13"/>
      <c r="D83" s="13"/>
      <c r="E83" s="13"/>
      <c r="F83" s="13"/>
      <c r="G83" s="13"/>
      <c r="H83" s="13"/>
      <c r="I83" s="13"/>
      <c r="J83" s="13"/>
      <c r="K83" s="13"/>
    </row>
    <row r="84" spans="1:11" ht="15.75" customHeight="1">
      <c r="A84" s="13"/>
      <c r="B84" s="13"/>
      <c r="C84" s="13"/>
      <c r="D84" s="13"/>
      <c r="E84" s="13"/>
      <c r="F84" s="13"/>
      <c r="G84" s="13"/>
      <c r="H84" s="13"/>
      <c r="I84" s="13"/>
      <c r="J84" s="13"/>
      <c r="K84" s="13"/>
    </row>
    <row r="85" spans="1:11" ht="15.75" customHeight="1">
      <c r="A85" s="13"/>
      <c r="B85" s="13"/>
      <c r="C85" s="13"/>
      <c r="D85" s="13"/>
      <c r="E85" s="13"/>
      <c r="F85" s="13"/>
      <c r="G85" s="13"/>
      <c r="H85" s="13"/>
      <c r="I85" s="13"/>
      <c r="J85" s="13"/>
      <c r="K85" s="13"/>
    </row>
    <row r="86" spans="1:11" ht="15.75" customHeight="1">
      <c r="A86" s="13"/>
      <c r="B86" s="13"/>
      <c r="C86" s="13"/>
      <c r="D86" s="13"/>
      <c r="E86" s="13"/>
      <c r="F86" s="13"/>
      <c r="G86" s="13"/>
      <c r="H86" s="13"/>
      <c r="I86" s="13"/>
      <c r="J86" s="13"/>
      <c r="K86" s="13"/>
    </row>
    <row r="87" spans="1:11" ht="15.75" customHeight="1">
      <c r="A87" s="13"/>
      <c r="B87" s="13"/>
      <c r="C87" s="13"/>
      <c r="D87" s="13"/>
      <c r="E87" s="13"/>
      <c r="F87" s="13"/>
      <c r="G87" s="13"/>
      <c r="H87" s="13"/>
      <c r="I87" s="13"/>
      <c r="J87" s="13"/>
      <c r="K87" s="13"/>
    </row>
    <row r="88" spans="1:11" ht="15.75" customHeight="1">
      <c r="A88" s="13"/>
      <c r="B88" s="13"/>
      <c r="C88" s="13"/>
      <c r="D88" s="13"/>
      <c r="E88" s="13"/>
      <c r="F88" s="13"/>
      <c r="G88" s="13"/>
      <c r="H88" s="13"/>
      <c r="I88" s="13"/>
      <c r="J88" s="13"/>
      <c r="K88" s="13"/>
    </row>
    <row r="89" spans="1:11" ht="15.75" customHeight="1">
      <c r="A89" s="13"/>
      <c r="B89" s="13"/>
      <c r="C89" s="13"/>
      <c r="D89" s="13"/>
      <c r="E89" s="13"/>
      <c r="F89" s="13"/>
      <c r="G89" s="13"/>
      <c r="H89" s="13"/>
      <c r="I89" s="13"/>
      <c r="J89" s="13"/>
      <c r="K89" s="13"/>
    </row>
    <row r="90" spans="1:11" ht="15.75" customHeight="1">
      <c r="A90" s="13"/>
      <c r="B90" s="13"/>
      <c r="C90" s="13"/>
      <c r="D90" s="13"/>
      <c r="E90" s="13"/>
      <c r="F90" s="13"/>
      <c r="G90" s="13"/>
      <c r="H90" s="13"/>
      <c r="I90" s="13"/>
      <c r="J90" s="13"/>
      <c r="K90" s="13"/>
    </row>
    <row r="91" spans="1:11" ht="15.75" customHeight="1">
      <c r="A91" s="13"/>
      <c r="B91" s="13"/>
      <c r="C91" s="13"/>
      <c r="D91" s="13"/>
      <c r="E91" s="13"/>
      <c r="F91" s="13"/>
      <c r="G91" s="13"/>
      <c r="H91" s="13"/>
      <c r="I91" s="13"/>
      <c r="J91" s="13"/>
      <c r="K91" s="13"/>
    </row>
    <row r="92" spans="1:11" ht="15.75" customHeight="1">
      <c r="A92" s="13"/>
      <c r="B92" s="13"/>
      <c r="C92" s="13"/>
      <c r="D92" s="13"/>
      <c r="E92" s="13"/>
      <c r="F92" s="13"/>
      <c r="G92" s="13"/>
      <c r="H92" s="13"/>
      <c r="I92" s="13"/>
      <c r="J92" s="13"/>
      <c r="K92" s="13"/>
    </row>
    <row r="93" spans="1:11" ht="15.75" customHeight="1">
      <c r="A93" s="13"/>
      <c r="B93" s="13"/>
      <c r="C93" s="13"/>
      <c r="D93" s="13"/>
      <c r="E93" s="13"/>
      <c r="F93" s="13"/>
      <c r="G93" s="13"/>
      <c r="H93" s="13"/>
      <c r="I93" s="13"/>
      <c r="J93" s="13"/>
      <c r="K93" s="13"/>
    </row>
    <row r="94" spans="1:11" ht="15.75" customHeight="1">
      <c r="A94" s="13"/>
      <c r="B94" s="13"/>
      <c r="C94" s="13"/>
      <c r="D94" s="13"/>
      <c r="E94" s="13"/>
      <c r="F94" s="13"/>
      <c r="G94" s="13"/>
      <c r="H94" s="13"/>
      <c r="I94" s="13"/>
      <c r="J94" s="13"/>
      <c r="K94" s="13"/>
    </row>
    <row r="95" spans="1:11" ht="15.75" customHeight="1">
      <c r="A95" s="13"/>
      <c r="B95" s="13"/>
      <c r="C95" s="13"/>
      <c r="D95" s="13"/>
      <c r="E95" s="13"/>
      <c r="F95" s="13"/>
      <c r="G95" s="13"/>
      <c r="H95" s="13"/>
      <c r="I95" s="13"/>
      <c r="J95" s="13"/>
      <c r="K95" s="13"/>
    </row>
    <row r="96" spans="1:11" ht="15.75" customHeight="1">
      <c r="A96" s="13"/>
      <c r="B96" s="13"/>
      <c r="C96" s="13"/>
      <c r="D96" s="13"/>
      <c r="E96" s="13"/>
      <c r="F96" s="13"/>
      <c r="G96" s="13"/>
      <c r="H96" s="13"/>
      <c r="I96" s="13"/>
      <c r="J96" s="13"/>
      <c r="K96" s="13"/>
    </row>
    <row r="97" spans="1:11" ht="15.75" customHeight="1">
      <c r="A97" s="13"/>
      <c r="B97" s="13"/>
      <c r="C97" s="13"/>
      <c r="D97" s="13"/>
      <c r="E97" s="13"/>
      <c r="F97" s="13"/>
      <c r="G97" s="13"/>
      <c r="H97" s="13"/>
      <c r="I97" s="13"/>
      <c r="J97" s="13"/>
      <c r="K97" s="13"/>
    </row>
    <row r="98" spans="1:11" ht="15.75" customHeight="1">
      <c r="A98" s="13"/>
      <c r="B98" s="13"/>
      <c r="C98" s="13"/>
      <c r="D98" s="13"/>
      <c r="E98" s="13"/>
      <c r="F98" s="13"/>
      <c r="G98" s="13"/>
      <c r="H98" s="13"/>
      <c r="I98" s="13"/>
      <c r="J98" s="13"/>
      <c r="K98" s="13"/>
    </row>
    <row r="99" spans="1:11" ht="15.75" customHeight="1">
      <c r="A99" s="13"/>
      <c r="B99" s="13"/>
      <c r="C99" s="13"/>
      <c r="D99" s="13"/>
      <c r="E99" s="13"/>
      <c r="F99" s="13"/>
      <c r="G99" s="13"/>
      <c r="H99" s="13"/>
      <c r="I99" s="13"/>
      <c r="J99" s="13"/>
      <c r="K99" s="13"/>
    </row>
    <row r="100" spans="1:11" ht="15.75" customHeight="1">
      <c r="A100" s="13"/>
      <c r="B100" s="13"/>
      <c r="C100" s="13"/>
      <c r="D100" s="13"/>
      <c r="E100" s="13"/>
      <c r="F100" s="13"/>
      <c r="G100" s="13"/>
      <c r="H100" s="13"/>
      <c r="I100" s="13"/>
      <c r="J100" s="13"/>
      <c r="K100" s="13"/>
    </row>
  </sheetData>
  <mergeCells count="18">
    <mergeCell ref="F6:H6"/>
    <mergeCell ref="F7:H7"/>
    <mergeCell ref="A1:H1"/>
    <mergeCell ref="A2:C2"/>
    <mergeCell ref="D2:E2"/>
    <mergeCell ref="F2:H2"/>
    <mergeCell ref="A3:H3"/>
    <mergeCell ref="F4:H4"/>
    <mergeCell ref="A5:H5"/>
    <mergeCell ref="A17:B17"/>
    <mergeCell ref="A18:C18"/>
    <mergeCell ref="D18:H18"/>
    <mergeCell ref="A8:H8"/>
    <mergeCell ref="G10:H10"/>
    <mergeCell ref="G9:H9"/>
    <mergeCell ref="G11:H11"/>
    <mergeCell ref="A12:H12"/>
    <mergeCell ref="A13:H13"/>
  </mergeCells>
  <conditionalFormatting sqref="F10">
    <cfRule type="cellIs" dxfId="1" priority="1" stopIfTrue="1" operator="greaterThan">
      <formula>69.99</formula>
    </cfRule>
  </conditionalFormatting>
  <conditionalFormatting sqref="F10:F11">
    <cfRule type="cellIs" dxfId="0" priority="2" stopIfTrue="1" operator="greaterThan">
      <formula>69.99</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Programme delivery</vt:lpstr>
      <vt:lpstr>Org capacity</vt:lpstr>
      <vt:lpstr>Finance</vt:lpstr>
      <vt:lpstr>Scoring sheet FSW-MSM-TG</vt:lpstr>
      <vt:lpstr>Scoring sheet-IDU</vt:lpstr>
      <vt:lpstr>Scoring sheet-CC</vt:lpstr>
      <vt:lpstr>Scoring sheet-CC With IDU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sony</cp:lastModifiedBy>
  <cp:lastPrinted>2022-03-03T07:36:30Z</cp:lastPrinted>
  <dcterms:created xsi:type="dcterms:W3CDTF">2006-09-16T00:00:00Z</dcterms:created>
  <dcterms:modified xsi:type="dcterms:W3CDTF">2022-03-07T13:33:08Z</dcterms:modified>
</cp:coreProperties>
</file>